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okiantyres-my.sharepoint.com/personal/leila_kontturi_vianor_com/Documents/Documents/eVianor/2026/Price lists/TBR/"/>
    </mc:Choice>
  </mc:AlternateContent>
  <xr:revisionPtr revIDLastSave="0" documentId="8_{89773D10-F1A9-4947-B4F4-3FC31492E595}" xr6:coauthVersionLast="47" xr6:coauthVersionMax="47" xr10:uidLastSave="{00000000-0000-0000-0000-000000000000}"/>
  <bookViews>
    <workbookView xWindow="-28920" yWindow="-120" windowWidth="29040" windowHeight="15720" xr2:uid="{2592FEB2-D5CB-4FE6-8D1D-216DBA748EEC}"/>
  </bookViews>
  <sheets>
    <sheet name="MI NEW" sheetId="4" r:id="rId1"/>
    <sheet name="MI RMX" sheetId="3" r:id="rId2"/>
    <sheet name="MILITARY" sheetId="5" r:id="rId3"/>
  </sheets>
  <definedNames>
    <definedName name="_xlnm._FilterDatabase" localSheetId="0" hidden="1">'MI NEW'!$C$14:$O$14</definedName>
    <definedName name="_xlnm._FilterDatabase" localSheetId="2" hidden="1">MILITARY!$B$5:$I$45</definedName>
    <definedName name="dataarea">OFFSET(#REF!,0,0,COUNTA(#REF!),66)</definedName>
    <definedName name="_xlnm.Print_Area" localSheetId="0">'MI NEW'!$A$3:$R$200</definedName>
    <definedName name="_xlnm.Print_Area" localSheetId="1">'MI RMX'!$A$1:$K$89</definedName>
    <definedName name="_xlnm.Print_Titles" localSheetId="0">'MI NEW'!$3:$14</definedName>
    <definedName name="_xlnm.Print_Titles" localSheetId="1">'MI RMX'!$1:$8</definedName>
    <definedName name="_xlnm.Print_Titles" localSheetId="2">MILITARY!$1:$5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5" l="1"/>
  <c r="I40" i="5"/>
  <c r="I39" i="5"/>
  <c r="I38" i="5"/>
  <c r="I37" i="5"/>
  <c r="I36" i="5"/>
  <c r="I35" i="5"/>
  <c r="I34" i="5"/>
  <c r="I33" i="5"/>
  <c r="I32" i="5"/>
  <c r="I31" i="5"/>
  <c r="I30" i="5"/>
  <c r="I29" i="5"/>
  <c r="I28" i="5"/>
  <c r="I27" i="5"/>
  <c r="I26" i="5"/>
  <c r="I25" i="5"/>
  <c r="I24" i="5"/>
  <c r="I21" i="5"/>
  <c r="I20" i="5"/>
  <c r="I19" i="5"/>
  <c r="I18" i="5"/>
  <c r="I17" i="5"/>
  <c r="I16" i="5"/>
  <c r="I15" i="5"/>
  <c r="I14" i="5"/>
  <c r="I13" i="5"/>
  <c r="I12" i="5"/>
  <c r="I11" i="5"/>
  <c r="I10" i="5"/>
  <c r="I9" i="5"/>
  <c r="I8" i="5"/>
  <c r="I7" i="5"/>
  <c r="I6" i="5"/>
  <c r="Q140" i="4"/>
  <c r="Q141" i="4"/>
  <c r="Q142" i="4"/>
  <c r="Q143" i="4"/>
  <c r="J42" i="3"/>
  <c r="O184" i="4"/>
  <c r="O183" i="4"/>
  <c r="O182" i="4"/>
  <c r="R182" i="4"/>
  <c r="O181" i="4"/>
  <c r="O180" i="4"/>
  <c r="O179" i="4"/>
  <c r="R178" i="4"/>
  <c r="O178" i="4"/>
  <c r="O177" i="4"/>
  <c r="R177" i="4"/>
  <c r="O176" i="4"/>
  <c r="O175" i="4"/>
  <c r="O174" i="4"/>
  <c r="O173" i="4"/>
  <c r="O172" i="4"/>
  <c r="O171" i="4"/>
  <c r="O170" i="4"/>
  <c r="O169" i="4"/>
  <c r="O168" i="4"/>
  <c r="O167" i="4"/>
  <c r="O166" i="4"/>
  <c r="R166" i="4"/>
  <c r="O165" i="4"/>
  <c r="O164" i="4"/>
  <c r="O163" i="4"/>
  <c r="O162" i="4"/>
  <c r="O161" i="4"/>
  <c r="O160" i="4"/>
  <c r="O159" i="4"/>
  <c r="O158" i="4"/>
  <c r="R158" i="4"/>
  <c r="O157" i="4"/>
  <c r="R157" i="4"/>
  <c r="O156" i="4"/>
  <c r="O155" i="4"/>
  <c r="O154" i="4"/>
  <c r="O153" i="4"/>
  <c r="O152" i="4"/>
  <c r="O151" i="4"/>
  <c r="O150" i="4"/>
  <c r="O149" i="4"/>
  <c r="O148" i="4"/>
  <c r="O147" i="4"/>
  <c r="O146" i="4"/>
  <c r="O145" i="4"/>
  <c r="O144" i="4"/>
  <c r="O143" i="4"/>
  <c r="O142" i="4"/>
  <c r="O141" i="4"/>
  <c r="O140" i="4"/>
  <c r="O139" i="4"/>
  <c r="R139" i="4"/>
  <c r="O138" i="4"/>
  <c r="O137" i="4"/>
  <c r="O136" i="4"/>
  <c r="O135" i="4"/>
  <c r="O134" i="4"/>
  <c r="O133" i="4"/>
  <c r="O132" i="4"/>
  <c r="O131" i="4"/>
  <c r="O130" i="4"/>
  <c r="O129" i="4"/>
  <c r="O128" i="4"/>
  <c r="O127" i="4"/>
  <c r="O126" i="4"/>
  <c r="O125" i="4"/>
  <c r="O124" i="4"/>
  <c r="O123" i="4"/>
  <c r="O122" i="4"/>
  <c r="O121" i="4"/>
  <c r="O120" i="4"/>
  <c r="O119" i="4"/>
  <c r="R118" i="4"/>
  <c r="O118" i="4"/>
  <c r="O117" i="4"/>
  <c r="O116" i="4"/>
  <c r="O115" i="4"/>
  <c r="O114" i="4"/>
  <c r="O113" i="4"/>
  <c r="O112" i="4"/>
  <c r="R112" i="4"/>
  <c r="O111" i="4"/>
  <c r="O110" i="4"/>
  <c r="O109" i="4"/>
  <c r="O108" i="4"/>
  <c r="O107" i="4"/>
  <c r="O106" i="4"/>
  <c r="O105" i="4"/>
  <c r="O104" i="4"/>
  <c r="O103" i="4"/>
  <c r="O102" i="4"/>
  <c r="O101" i="4"/>
  <c r="O100" i="4"/>
  <c r="R100" i="4"/>
  <c r="R99" i="4"/>
  <c r="O99" i="4"/>
  <c r="O98" i="4"/>
  <c r="R98" i="4"/>
  <c r="O97" i="4"/>
  <c r="O96" i="4"/>
  <c r="O95" i="4"/>
  <c r="O94" i="4"/>
  <c r="O93" i="4"/>
  <c r="O92" i="4"/>
  <c r="O91" i="4"/>
  <c r="R91" i="4"/>
  <c r="O90" i="4"/>
  <c r="O89" i="4"/>
  <c r="O88" i="4"/>
  <c r="O87" i="4"/>
  <c r="O86" i="4"/>
  <c r="O85" i="4"/>
  <c r="R84" i="4"/>
  <c r="O84" i="4"/>
  <c r="O83" i="4"/>
  <c r="O82" i="4"/>
  <c r="O81" i="4"/>
  <c r="O80" i="4"/>
  <c r="O79" i="4"/>
  <c r="O78" i="4"/>
  <c r="O77" i="4"/>
  <c r="O76" i="4"/>
  <c r="O75" i="4"/>
  <c r="O74" i="4"/>
  <c r="O73" i="4"/>
  <c r="O72" i="4"/>
  <c r="O71" i="4"/>
  <c r="O70" i="4"/>
  <c r="O69" i="4"/>
  <c r="O68" i="4"/>
  <c r="R68" i="4"/>
  <c r="R67" i="4"/>
  <c r="O67" i="4"/>
  <c r="O66" i="4"/>
  <c r="O65" i="4"/>
  <c r="O64" i="4"/>
  <c r="O63" i="4"/>
  <c r="R63" i="4"/>
  <c r="O62" i="4"/>
  <c r="O61" i="4"/>
  <c r="O60" i="4"/>
  <c r="O59" i="4"/>
  <c r="O58" i="4"/>
  <c r="R58" i="4"/>
  <c r="O57" i="4"/>
  <c r="R56" i="4"/>
  <c r="O56" i="4"/>
  <c r="O55" i="4"/>
  <c r="O54" i="4"/>
  <c r="O53" i="4"/>
  <c r="O52" i="4"/>
  <c r="R51" i="4"/>
  <c r="O51" i="4"/>
  <c r="O50" i="4"/>
  <c r="R50" i="4"/>
  <c r="O49" i="4"/>
  <c r="O48" i="4"/>
  <c r="O47" i="4"/>
  <c r="O46" i="4"/>
  <c r="O45" i="4"/>
  <c r="R44" i="4"/>
  <c r="O44" i="4"/>
  <c r="O43" i="4"/>
  <c r="R43" i="4"/>
  <c r="O42" i="4"/>
  <c r="O41" i="4"/>
  <c r="O40" i="4"/>
  <c r="O39" i="4"/>
  <c r="O38" i="4"/>
  <c r="O37" i="4"/>
  <c r="O36" i="4"/>
  <c r="O35" i="4"/>
  <c r="O34" i="4"/>
  <c r="O33" i="4"/>
  <c r="O32" i="4"/>
  <c r="O31" i="4"/>
  <c r="O30" i="4"/>
  <c r="O29" i="4"/>
  <c r="O28" i="4"/>
  <c r="R27" i="4"/>
  <c r="O27" i="4"/>
  <c r="O26" i="4"/>
  <c r="R26" i="4"/>
  <c r="O25" i="4"/>
  <c r="R25" i="4"/>
  <c r="O24" i="4"/>
  <c r="O23" i="4"/>
  <c r="O22" i="4"/>
  <c r="R21" i="4"/>
  <c r="O21" i="4"/>
  <c r="O20" i="4"/>
  <c r="R20" i="4"/>
  <c r="O19" i="4"/>
  <c r="O18" i="4"/>
  <c r="O17" i="4"/>
  <c r="O16" i="4"/>
  <c r="R15" i="4"/>
  <c r="R14" i="4"/>
  <c r="K82" i="3"/>
  <c r="K81" i="3"/>
  <c r="J81" i="3" s="1"/>
  <c r="J82" i="3" s="1"/>
  <c r="K80" i="3"/>
  <c r="K79" i="3"/>
  <c r="K78" i="3"/>
  <c r="K68" i="3"/>
  <c r="K67" i="3"/>
  <c r="K57" i="3"/>
  <c r="K56" i="3"/>
  <c r="K55" i="3"/>
  <c r="K54" i="3"/>
  <c r="K44" i="3"/>
  <c r="K43" i="3"/>
  <c r="K33" i="3"/>
  <c r="K32" i="3"/>
  <c r="K31" i="3"/>
  <c r="K29" i="3"/>
  <c r="K25" i="3"/>
  <c r="K24" i="3"/>
  <c r="K23" i="3"/>
  <c r="K13" i="3"/>
  <c r="K12" i="3"/>
  <c r="K9" i="3"/>
  <c r="K8" i="3"/>
  <c r="J9" i="3" l="1"/>
  <c r="Q15" i="4"/>
  <c r="R36" i="4"/>
  <c r="R16" i="4"/>
  <c r="R134" i="4"/>
  <c r="R53" i="4"/>
  <c r="R34" i="4"/>
  <c r="R52" i="4"/>
  <c r="R70" i="4"/>
  <c r="R64" i="4"/>
  <c r="R35" i="4"/>
  <c r="R141" i="4"/>
  <c r="R17" i="4"/>
  <c r="R81" i="4"/>
  <c r="R46" i="4"/>
  <c r="R107" i="4"/>
  <c r="R76" i="4"/>
  <c r="R28" i="4"/>
  <c r="R18" i="4"/>
  <c r="R65" i="4"/>
  <c r="R23" i="4"/>
  <c r="R30" i="4"/>
  <c r="R40" i="4"/>
  <c r="R130" i="4"/>
  <c r="R72" i="4"/>
  <c r="R133" i="4"/>
  <c r="R144" i="4"/>
  <c r="R145" i="4"/>
  <c r="R168" i="4"/>
  <c r="R48" i="4"/>
  <c r="R33" i="4"/>
  <c r="R39" i="4"/>
  <c r="R42" i="4"/>
  <c r="R55" i="4"/>
  <c r="R93" i="4"/>
  <c r="R114" i="4"/>
  <c r="R132" i="4"/>
  <c r="R60" i="4"/>
  <c r="R75" i="4"/>
  <c r="R104" i="4"/>
  <c r="R135" i="4"/>
  <c r="R86" i="4"/>
  <c r="R62" i="4"/>
  <c r="R137" i="4"/>
  <c r="R88" i="4"/>
  <c r="R101" i="4"/>
  <c r="R103" i="4"/>
  <c r="R131" i="4"/>
  <c r="R90" i="4"/>
  <c r="R95" i="4"/>
  <c r="R108" i="4"/>
  <c r="R83" i="4"/>
  <c r="R79" i="4"/>
  <c r="R115" i="4"/>
  <c r="R116" i="4"/>
  <c r="R129" i="4"/>
  <c r="R136" i="4"/>
  <c r="R146" i="4"/>
  <c r="R171" i="4"/>
  <c r="R106" i="4"/>
  <c r="R111" i="4"/>
  <c r="R117" i="4"/>
  <c r="R183" i="4"/>
  <c r="R148" i="4"/>
  <c r="R170" i="4"/>
  <c r="R156" i="4"/>
  <c r="R167" i="4"/>
  <c r="R147" i="4"/>
  <c r="R154" i="4"/>
  <c r="R174" i="4"/>
  <c r="R163" i="4"/>
  <c r="R164" i="4"/>
  <c r="R175" i="4"/>
  <c r="R165" i="4"/>
  <c r="R184" i="4"/>
  <c r="K47" i="3"/>
  <c r="K30" i="3"/>
  <c r="K40" i="3"/>
  <c r="K35" i="3"/>
  <c r="K18" i="3"/>
  <c r="K37" i="3"/>
  <c r="K41" i="3"/>
  <c r="K62" i="3"/>
  <c r="K53" i="3"/>
  <c r="K63" i="3"/>
  <c r="K77" i="3"/>
  <c r="K28" i="3"/>
  <c r="K21" i="3"/>
  <c r="K71" i="3"/>
  <c r="K42" i="3"/>
  <c r="K66" i="3"/>
  <c r="K48" i="3"/>
  <c r="K70" i="3"/>
  <c r="K34" i="3"/>
  <c r="K59" i="3"/>
  <c r="R85" i="4" l="1"/>
  <c r="R45" i="4"/>
  <c r="R87" i="4"/>
  <c r="R155" i="4"/>
  <c r="R47" i="4"/>
  <c r="R109" i="4"/>
  <c r="R59" i="4"/>
  <c r="R150" i="4"/>
  <c r="R138" i="4"/>
  <c r="R179" i="4"/>
  <c r="R128" i="4"/>
  <c r="R122" i="4"/>
  <c r="R102" i="4"/>
  <c r="R24" i="4"/>
  <c r="R143" i="4"/>
  <c r="R172" i="4"/>
  <c r="R142" i="4"/>
  <c r="R176" i="4"/>
  <c r="R97" i="4"/>
  <c r="R66" i="4"/>
  <c r="R57" i="4"/>
  <c r="Q16" i="4"/>
  <c r="R126" i="4"/>
  <c r="R96" i="4"/>
  <c r="R181" i="4"/>
  <c r="R125" i="4"/>
  <c r="R61" i="4"/>
  <c r="R38" i="4"/>
  <c r="R29" i="4"/>
  <c r="R69" i="4"/>
  <c r="R152" i="4"/>
  <c r="R92" i="4"/>
  <c r="R119" i="4"/>
  <c r="R22" i="4"/>
  <c r="R77" i="4"/>
  <c r="R169" i="4"/>
  <c r="R82" i="4"/>
  <c r="R123" i="4"/>
  <c r="R153" i="4"/>
  <c r="R121" i="4"/>
  <c r="R89" i="4"/>
  <c r="R74" i="4"/>
  <c r="R54" i="4"/>
  <c r="R94" i="4"/>
  <c r="R71" i="4"/>
  <c r="R113" i="4"/>
  <c r="R19" i="4"/>
  <c r="R105" i="4"/>
  <c r="R32" i="4"/>
  <c r="R37" i="4"/>
  <c r="R162" i="4"/>
  <c r="R49" i="4"/>
  <c r="R110" i="4"/>
  <c r="R140" i="4"/>
  <c r="R173" i="4"/>
  <c r="R78" i="4"/>
  <c r="R161" i="4"/>
  <c r="R180" i="4"/>
  <c r="R160" i="4"/>
  <c r="R73" i="4"/>
  <c r="R127" i="4"/>
  <c r="R120" i="4"/>
  <c r="R41" i="4"/>
  <c r="R80" i="4"/>
  <c r="K61" i="3"/>
  <c r="K36" i="3"/>
  <c r="K75" i="3"/>
  <c r="K39" i="3"/>
  <c r="K76" i="3"/>
  <c r="K69" i="3"/>
  <c r="K17" i="3"/>
  <c r="K10" i="3"/>
  <c r="K15" i="3"/>
  <c r="K64" i="3"/>
  <c r="K45" i="3"/>
  <c r="K22" i="3"/>
  <c r="K46" i="3"/>
  <c r="K60" i="3"/>
  <c r="K50" i="3"/>
  <c r="K16" i="3"/>
  <c r="K38" i="3"/>
  <c r="K65" i="3"/>
  <c r="K73" i="3"/>
  <c r="K26" i="3"/>
  <c r="K11" i="3"/>
  <c r="K19" i="3"/>
  <c r="K51" i="3"/>
  <c r="K58" i="3"/>
  <c r="K27" i="3"/>
  <c r="K49" i="3"/>
  <c r="K74" i="3"/>
  <c r="K20" i="3"/>
  <c r="K52" i="3"/>
  <c r="R31" i="4" l="1"/>
  <c r="Q17" i="4"/>
  <c r="Q18" i="4" s="1"/>
  <c r="R124" i="4"/>
  <c r="R149" i="4"/>
  <c r="R151" i="4"/>
  <c r="R159" i="4"/>
  <c r="K72" i="3"/>
  <c r="J10" i="3"/>
  <c r="K14" i="3"/>
  <c r="Q19" i="4" l="1"/>
  <c r="Q20" i="4" s="1"/>
  <c r="Q21" i="4" s="1"/>
  <c r="Q22" i="4" s="1"/>
  <c r="Q23" i="4" s="1"/>
  <c r="Q24" i="4" s="1"/>
  <c r="Q25" i="4" s="1"/>
  <c r="Q26" i="4" s="1"/>
  <c r="Q27" i="4" s="1"/>
  <c r="Q28" i="4" s="1"/>
  <c r="Q29" i="4" s="1"/>
  <c r="Q30" i="4" s="1"/>
  <c r="J11" i="3"/>
  <c r="J12" i="3" s="1"/>
  <c r="J13" i="3" s="1"/>
  <c r="J14" i="3" s="1"/>
  <c r="J15" i="3" s="1"/>
  <c r="J16" i="3" s="1"/>
  <c r="J17" i="3" s="1"/>
  <c r="J18" i="3" s="1"/>
  <c r="J19" i="3" s="1"/>
  <c r="J20" i="3" s="1"/>
  <c r="J21" i="3" s="1"/>
  <c r="J22" i="3" s="1"/>
  <c r="J23" i="3" s="1"/>
  <c r="J24" i="3" s="1"/>
  <c r="J25" i="3" s="1"/>
  <c r="J26" i="3" s="1"/>
  <c r="J27" i="3" s="1"/>
  <c r="J28" i="3" s="1"/>
  <c r="J29" i="3" s="1"/>
  <c r="J30" i="3" s="1"/>
  <c r="J31" i="3" s="1"/>
  <c r="J32" i="3" s="1"/>
  <c r="J33" i="3" s="1"/>
  <c r="J34" i="3" s="1"/>
  <c r="J35" i="3" s="1"/>
  <c r="J36" i="3" s="1"/>
  <c r="J37" i="3" s="1"/>
  <c r="J38" i="3" s="1"/>
  <c r="J39" i="3" s="1"/>
  <c r="J40" i="3" s="1"/>
  <c r="J41" i="3" s="1"/>
  <c r="J43" i="3" s="1"/>
  <c r="J44" i="3" s="1"/>
  <c r="J45" i="3" s="1"/>
  <c r="J46" i="3" s="1"/>
  <c r="J47" i="3" s="1"/>
  <c r="J48" i="3" s="1"/>
  <c r="J49" i="3" s="1"/>
  <c r="J50" i="3" s="1"/>
  <c r="J51" i="3" s="1"/>
  <c r="J52" i="3" s="1"/>
  <c r="J53" i="3" s="1"/>
  <c r="J54" i="3" s="1"/>
  <c r="J55" i="3" s="1"/>
  <c r="J56" i="3" s="1"/>
  <c r="J57" i="3" s="1"/>
  <c r="J58" i="3" s="1"/>
  <c r="J59" i="3" s="1"/>
  <c r="J60" i="3" s="1"/>
  <c r="J61" i="3" s="1"/>
  <c r="J62" i="3" s="1"/>
  <c r="J63" i="3" s="1"/>
  <c r="J64" i="3" s="1"/>
  <c r="J65" i="3" s="1"/>
  <c r="J66" i="3" s="1"/>
  <c r="J67" i="3" s="1"/>
  <c r="J68" i="3" s="1"/>
  <c r="J69" i="3" s="1"/>
  <c r="J70" i="3" s="1"/>
  <c r="J71" i="3" s="1"/>
  <c r="Q31" i="4" l="1"/>
  <c r="Q32" i="4" s="1"/>
  <c r="Q33" i="4" s="1"/>
  <c r="Q34" i="4" s="1"/>
  <c r="Q35" i="4" s="1"/>
  <c r="Q36" i="4" s="1"/>
  <c r="Q37" i="4" s="1"/>
  <c r="Q38" i="4" s="1"/>
  <c r="Q39" i="4" s="1"/>
  <c r="Q40" i="4" s="1"/>
  <c r="Q41" i="4" s="1"/>
  <c r="Q42" i="4" s="1"/>
  <c r="Q43" i="4" s="1"/>
  <c r="Q44" i="4" s="1"/>
  <c r="Q45" i="4" s="1"/>
  <c r="Q46" i="4" s="1"/>
  <c r="Q47" i="4" s="1"/>
  <c r="Q48" i="4" s="1"/>
  <c r="Q49" i="4" s="1"/>
  <c r="Q50" i="4" s="1"/>
  <c r="Q51" i="4" s="1"/>
  <c r="Q52" i="4" s="1"/>
  <c r="Q53" i="4" s="1"/>
  <c r="Q54" i="4" s="1"/>
  <c r="Q55" i="4" s="1"/>
  <c r="Q56" i="4" s="1"/>
  <c r="Q57" i="4" s="1"/>
  <c r="Q58" i="4" s="1"/>
  <c r="Q59" i="4" s="1"/>
  <c r="Q60" i="4" s="1"/>
  <c r="Q61" i="4" s="1"/>
  <c r="Q62" i="4" s="1"/>
  <c r="Q63" i="4" s="1"/>
  <c r="Q64" i="4" s="1"/>
  <c r="Q65" i="4" s="1"/>
  <c r="Q66" i="4" s="1"/>
  <c r="Q67" i="4" s="1"/>
  <c r="Q68" i="4" s="1"/>
  <c r="Q69" i="4" s="1"/>
  <c r="Q70" i="4" s="1"/>
  <c r="Q71" i="4" s="1"/>
  <c r="Q72" i="4" s="1"/>
  <c r="Q73" i="4" s="1"/>
  <c r="Q74" i="4" s="1"/>
  <c r="Q75" i="4" s="1"/>
  <c r="Q76" i="4" s="1"/>
  <c r="Q77" i="4" s="1"/>
  <c r="Q78" i="4" s="1"/>
  <c r="Q79" i="4" s="1"/>
  <c r="Q80" i="4" s="1"/>
  <c r="Q81" i="4" s="1"/>
  <c r="Q82" i="4" s="1"/>
  <c r="Q83" i="4" s="1"/>
  <c r="Q84" i="4" s="1"/>
  <c r="Q85" i="4" s="1"/>
  <c r="Q86" i="4" s="1"/>
  <c r="Q87" i="4" s="1"/>
  <c r="Q88" i="4" s="1"/>
  <c r="Q89" i="4" s="1"/>
  <c r="Q90" i="4" s="1"/>
  <c r="Q91" i="4" s="1"/>
  <c r="Q92" i="4" s="1"/>
  <c r="Q93" i="4" s="1"/>
  <c r="Q94" i="4" s="1"/>
  <c r="Q95" i="4" s="1"/>
  <c r="Q96" i="4" s="1"/>
  <c r="Q97" i="4" s="1"/>
  <c r="Q98" i="4" s="1"/>
  <c r="Q99" i="4" s="1"/>
  <c r="Q100" i="4" s="1"/>
  <c r="Q101" i="4" s="1"/>
  <c r="Q102" i="4" s="1"/>
  <c r="Q103" i="4" s="1"/>
  <c r="Q104" i="4" s="1"/>
  <c r="Q105" i="4" s="1"/>
  <c r="Q106" i="4" s="1"/>
  <c r="Q107" i="4" s="1"/>
  <c r="Q108" i="4" s="1"/>
  <c r="Q109" i="4" s="1"/>
  <c r="Q110" i="4" s="1"/>
  <c r="Q111" i="4" s="1"/>
  <c r="Q112" i="4" s="1"/>
  <c r="Q113" i="4" s="1"/>
  <c r="Q114" i="4" s="1"/>
  <c r="Q115" i="4" s="1"/>
  <c r="Q116" i="4" s="1"/>
  <c r="Q117" i="4" s="1"/>
  <c r="Q118" i="4" s="1"/>
  <c r="Q119" i="4" s="1"/>
  <c r="Q120" i="4" s="1"/>
  <c r="Q121" i="4" s="1"/>
  <c r="Q122" i="4" s="1"/>
  <c r="Q123" i="4" s="1"/>
  <c r="Q124" i="4" s="1"/>
  <c r="Q125" i="4" s="1"/>
  <c r="Q126" i="4" s="1"/>
  <c r="Q127" i="4" s="1"/>
  <c r="Q128" i="4" s="1"/>
  <c r="Q129" i="4" s="1"/>
  <c r="Q130" i="4" s="1"/>
  <c r="Q131" i="4" s="1"/>
  <c r="Q132" i="4" s="1"/>
  <c r="Q133" i="4" s="1"/>
  <c r="Q134" i="4" s="1"/>
  <c r="Q135" i="4" s="1"/>
  <c r="Q136" i="4" s="1"/>
  <c r="Q137" i="4" s="1"/>
  <c r="Q138" i="4" s="1"/>
  <c r="Q139" i="4" s="1"/>
  <c r="Q144" i="4" s="1"/>
  <c r="Q145" i="4" s="1"/>
  <c r="Q146" i="4" s="1"/>
  <c r="Q147" i="4" s="1"/>
  <c r="Q148" i="4" s="1"/>
  <c r="Q149" i="4" s="1"/>
  <c r="Q150" i="4" s="1"/>
  <c r="Q151" i="4" s="1"/>
  <c r="Q152" i="4" s="1"/>
  <c r="Q153" i="4" s="1"/>
  <c r="Q154" i="4" s="1"/>
  <c r="Q155" i="4" s="1"/>
  <c r="Q156" i="4" s="1"/>
  <c r="Q157" i="4" s="1"/>
  <c r="Q158" i="4" s="1"/>
  <c r="Q159" i="4" s="1"/>
  <c r="Q160" i="4" s="1"/>
  <c r="Q161" i="4" s="1"/>
  <c r="Q162" i="4" s="1"/>
  <c r="Q163" i="4" s="1"/>
  <c r="Q164" i="4" s="1"/>
  <c r="Q165" i="4" s="1"/>
  <c r="Q166" i="4" s="1"/>
  <c r="Q167" i="4" s="1"/>
  <c r="Q168" i="4" s="1"/>
  <c r="Q169" i="4" s="1"/>
  <c r="Q170" i="4" s="1"/>
  <c r="Q171" i="4" s="1"/>
  <c r="Q172" i="4" s="1"/>
  <c r="Q173" i="4" s="1"/>
  <c r="Q174" i="4" s="1"/>
  <c r="Q175" i="4" s="1"/>
  <c r="Q176" i="4" s="1"/>
  <c r="Q177" i="4" s="1"/>
  <c r="Q178" i="4" s="1"/>
  <c r="Q179" i="4" s="1"/>
  <c r="Q180" i="4" s="1"/>
  <c r="Q181" i="4" s="1"/>
  <c r="Q182" i="4" s="1"/>
  <c r="Q183" i="4" s="1"/>
  <c r="Q184" i="4" s="1"/>
  <c r="J72" i="3"/>
  <c r="J73" i="3" s="1"/>
  <c r="J74" i="3" s="1"/>
  <c r="J75" i="3" s="1"/>
  <c r="J76" i="3" s="1"/>
  <c r="J77" i="3" s="1"/>
  <c r="J78" i="3" s="1"/>
  <c r="J79" i="3" s="1"/>
  <c r="J80" i="3" s="1"/>
</calcChain>
</file>

<file path=xl/sharedStrings.xml><?xml version="1.0" encoding="utf-8"?>
<sst xmlns="http://schemas.openxmlformats.org/spreadsheetml/2006/main" count="2536" uniqueCount="322">
  <si>
    <t>Alennus</t>
  </si>
  <si>
    <t>MICHELIN SUOMI kuorma- ja linja-autorengashinnasto 2026-05</t>
  </si>
  <si>
    <t>RENGASMERKINTÄ</t>
  </si>
  <si>
    <t>EUR</t>
  </si>
  <si>
    <t>Tuotenro</t>
  </si>
  <si>
    <t>Koko</t>
  </si>
  <si>
    <t>LI/SI</t>
  </si>
  <si>
    <t>Pintamalli</t>
  </si>
  <si>
    <t>3PMSF</t>
  </si>
  <si>
    <t>M+S</t>
  </si>
  <si>
    <t>Hinta ilman ALV</t>
  </si>
  <si>
    <t>Nettohinta</t>
  </si>
  <si>
    <t>X LINE</t>
  </si>
  <si>
    <t>KAIKKI/OHJAAVAT AKSELIT</t>
  </si>
  <si>
    <t/>
  </si>
  <si>
    <t>295/60R22.5</t>
  </si>
  <si>
    <t>150/147L</t>
  </si>
  <si>
    <t>X LINE ENERGY Z</t>
  </si>
  <si>
    <t>B</t>
  </si>
  <si>
    <t>72 dB</t>
  </si>
  <si>
    <t>315/60R22.5</t>
  </si>
  <si>
    <t>154/148L</t>
  </si>
  <si>
    <t>X LINE ENERGY Z3</t>
  </si>
  <si>
    <t>A</t>
  </si>
  <si>
    <t>C</t>
  </si>
  <si>
    <t>70 dB</t>
  </si>
  <si>
    <t>315/70R22.5</t>
  </si>
  <si>
    <t>156/150L</t>
  </si>
  <si>
    <t>X LINE ENERGY Z2</t>
  </si>
  <si>
    <t>158/150L</t>
  </si>
  <si>
    <t>Myyntiin: 2026-09</t>
  </si>
  <si>
    <t>315/80R22.5</t>
  </si>
  <si>
    <t>69 dB</t>
  </si>
  <si>
    <t>355/50R22.5</t>
  </si>
  <si>
    <t>158/0K</t>
  </si>
  <si>
    <t>71 dB</t>
  </si>
  <si>
    <t>385/55R22.5</t>
  </si>
  <si>
    <t>160/0K</t>
  </si>
  <si>
    <t>X LINE ENERGY F</t>
  </si>
  <si>
    <t>Poistuu myynistä: 2026-12</t>
  </si>
  <si>
    <t>162/0K</t>
  </si>
  <si>
    <t>X LINE ENERGY Z3 AS</t>
  </si>
  <si>
    <t>385/65R22.5</t>
  </si>
  <si>
    <t>VETOAKSELIT</t>
  </si>
  <si>
    <t>150/147K</t>
  </si>
  <si>
    <t>X LINE ENERGY D3</t>
  </si>
  <si>
    <t>73 dB</t>
  </si>
  <si>
    <t>152/148L</t>
  </si>
  <si>
    <t>74 dB</t>
  </si>
  <si>
    <t>154/150L</t>
  </si>
  <si>
    <t>X LINE ENERGY D2</t>
  </si>
  <si>
    <t>X LINE ENERGY D</t>
  </si>
  <si>
    <t>PERÄVAUNUN AKSELIT</t>
  </si>
  <si>
    <t>215/75R17.5</t>
  </si>
  <si>
    <t>135/133J</t>
  </si>
  <si>
    <t>X LINE ENERGY T</t>
  </si>
  <si>
    <t>68 dB</t>
  </si>
  <si>
    <t>Poistuu myynistä: 2026-06</t>
  </si>
  <si>
    <t>235/75R17.5</t>
  </si>
  <si>
    <t>143/141J</t>
  </si>
  <si>
    <t>X LINE ENERGY T+</t>
  </si>
  <si>
    <t>Myyntiin: 2026-07</t>
  </si>
  <si>
    <t>245/70R17.5</t>
  </si>
  <si>
    <t>265/70R19.5</t>
  </si>
  <si>
    <t>445/45R19.5</t>
  </si>
  <si>
    <t>275/70R22.5</t>
  </si>
  <si>
    <t>152/148J</t>
  </si>
  <si>
    <t>Myyntiin: 2026-06</t>
  </si>
  <si>
    <t>XTA2 ENERGY</t>
  </si>
  <si>
    <t>X MULTI</t>
  </si>
  <si>
    <t>11R22.5</t>
  </si>
  <si>
    <t>148/145L</t>
  </si>
  <si>
    <t>X MULTI Z2</t>
  </si>
  <si>
    <t>205/75R17.5</t>
  </si>
  <si>
    <t>124/122M</t>
  </si>
  <si>
    <t>X MULTI Z</t>
  </si>
  <si>
    <t>D</t>
  </si>
  <si>
    <t>126/124M</t>
  </si>
  <si>
    <t>225/75R17.5</t>
  </si>
  <si>
    <t>129/127M</t>
  </si>
  <si>
    <t>132/130M</t>
  </si>
  <si>
    <t>136/134M</t>
  </si>
  <si>
    <t>265/70R17.5</t>
  </si>
  <si>
    <t>140/138M</t>
  </si>
  <si>
    <t>245/70R19.5</t>
  </si>
  <si>
    <t>138/136M</t>
  </si>
  <si>
    <t>285/70R19.5</t>
  </si>
  <si>
    <t>148/146L</t>
  </si>
  <si>
    <t>275/80R22.5</t>
  </si>
  <si>
    <t>149/146L</t>
  </si>
  <si>
    <t>295/80R22.5</t>
  </si>
  <si>
    <t>X MULTI ENERGY Z</t>
  </si>
  <si>
    <t>X MULTI GRIP Z</t>
  </si>
  <si>
    <t>76 dB</t>
  </si>
  <si>
    <t>152/148M</t>
  </si>
  <si>
    <t>X MULTIWAY 3D XZE</t>
  </si>
  <si>
    <t>305/70R22.5</t>
  </si>
  <si>
    <t>X MULTI HL Z</t>
  </si>
  <si>
    <t>X MULTI ENERGY Z2</t>
  </si>
  <si>
    <t>X MULTI HD Z</t>
  </si>
  <si>
    <t>156/0K</t>
  </si>
  <si>
    <t>X MULTI F</t>
  </si>
  <si>
    <t>164/0K</t>
  </si>
  <si>
    <t>X MULTI Z+ AS</t>
  </si>
  <si>
    <t>X MULTI D</t>
  </si>
  <si>
    <t>X MULTI D2</t>
  </si>
  <si>
    <t>140/138L</t>
  </si>
  <si>
    <t>XDW ICE GRIP</t>
  </si>
  <si>
    <t>E</t>
  </si>
  <si>
    <t>Poistuu myynistä: 2026-07</t>
  </si>
  <si>
    <t>XDW ICE GRIP+</t>
  </si>
  <si>
    <t>75 dB</t>
  </si>
  <si>
    <t>X MULTIWAY 3D XDE</t>
  </si>
  <si>
    <t>152/149L</t>
  </si>
  <si>
    <t>X MULTI ENERGY D</t>
  </si>
  <si>
    <t>X MULTI GRIP D</t>
  </si>
  <si>
    <t>315/45R22.5</t>
  </si>
  <si>
    <t>147/145L</t>
  </si>
  <si>
    <t>X MULTI D+</t>
  </si>
  <si>
    <t>X MULTI ENERGY D2</t>
  </si>
  <si>
    <t>X MULTI HD D</t>
  </si>
  <si>
    <t>Poistuu myynistä: 2026-05</t>
  </si>
  <si>
    <t>X MULTI HD D+</t>
  </si>
  <si>
    <t>X MULTI ENERGY D2 X M922</t>
  </si>
  <si>
    <t>455/45R22.5</t>
  </si>
  <si>
    <t>166/0J</t>
  </si>
  <si>
    <t>X ONE XDU</t>
  </si>
  <si>
    <t>X ONE INCITY D</t>
  </si>
  <si>
    <t>Myyntiin: 2026-12</t>
  </si>
  <si>
    <t>495/45R22.5</t>
  </si>
  <si>
    <t>169/0K</t>
  </si>
  <si>
    <t>X ONE MULTI D</t>
  </si>
  <si>
    <t>9.5R17.5</t>
  </si>
  <si>
    <t>XTE2</t>
  </si>
  <si>
    <t>67 dB</t>
  </si>
  <si>
    <t>205/65R17.5</t>
  </si>
  <si>
    <t>132/130J</t>
  </si>
  <si>
    <t>X MULTI T2</t>
  </si>
  <si>
    <t>136/134J</t>
  </si>
  <si>
    <t>X MULTI T2+</t>
  </si>
  <si>
    <t>141/140J</t>
  </si>
  <si>
    <t>255/60R19.5</t>
  </si>
  <si>
    <t>X MAXITRAILER</t>
  </si>
  <si>
    <t>150/148J</t>
  </si>
  <si>
    <t>435/50R19.5</t>
  </si>
  <si>
    <t>X MULTI T</t>
  </si>
  <si>
    <t>164/0J</t>
  </si>
  <si>
    <t>X MULTI HL T</t>
  </si>
  <si>
    <t>160/0J</t>
  </si>
  <si>
    <t>XTE 3</t>
  </si>
  <si>
    <t>X ONE MAXITRAILER +</t>
  </si>
  <si>
    <t>X COACH</t>
  </si>
  <si>
    <t>154/150M</t>
  </si>
  <si>
    <t>X COACH Z</t>
  </si>
  <si>
    <t>X COACH ENERGY Z2</t>
  </si>
  <si>
    <t>Myyntiin: 2026-10</t>
  </si>
  <si>
    <t>X COACH Z EXCLUSIVE EDITION</t>
  </si>
  <si>
    <t>X COACH D</t>
  </si>
  <si>
    <t>X INCITY</t>
  </si>
  <si>
    <t>XINCITY EV Z</t>
  </si>
  <si>
    <t>152/149J</t>
  </si>
  <si>
    <t>X INCITY EV Z</t>
  </si>
  <si>
    <t>148/145J</t>
  </si>
  <si>
    <t>X INCITY XZU</t>
  </si>
  <si>
    <t>154/149J</t>
  </si>
  <si>
    <t>X INCITY Z</t>
  </si>
  <si>
    <t>153/150J</t>
  </si>
  <si>
    <t>XONE INCITY D</t>
  </si>
  <si>
    <t>Poistuu myynistä: 2026-08</t>
  </si>
  <si>
    <t>X WORKS</t>
  </si>
  <si>
    <t>148/145K</t>
  </si>
  <si>
    <t>XZY 3</t>
  </si>
  <si>
    <t>13R22.5</t>
  </si>
  <si>
    <t>156/150K</t>
  </si>
  <si>
    <t>X WORKS Z</t>
  </si>
  <si>
    <t>X WORKS Z2</t>
  </si>
  <si>
    <t>156/151K</t>
  </si>
  <si>
    <t>X WORKS HD Z</t>
  </si>
  <si>
    <t>152/149K</t>
  </si>
  <si>
    <t>158/150K</t>
  </si>
  <si>
    <t>325/95R24</t>
  </si>
  <si>
    <t>162/160K</t>
  </si>
  <si>
    <t>X WORKS XZ</t>
  </si>
  <si>
    <t>X WORKS HL Z2</t>
  </si>
  <si>
    <t>XZY3</t>
  </si>
  <si>
    <t>445/65R22.5</t>
  </si>
  <si>
    <t>X WORKS D</t>
  </si>
  <si>
    <t>X WORKS HD D</t>
  </si>
  <si>
    <t>X WORKS D2</t>
  </si>
  <si>
    <t>152/148K</t>
  </si>
  <si>
    <t>XTY2</t>
  </si>
  <si>
    <t>X WORKS T</t>
  </si>
  <si>
    <t>=Vauriotakuu</t>
  </si>
  <si>
    <t>Hinnat Alv 0%, kierrätysmaksut lisätään hintaan.</t>
  </si>
  <si>
    <t>Please note that the Key Billing prices are valid from 4 May 2026.  We reserve the right to amend the key billing prices in accordance with our Standard Conditions of Sale, this includes, but is not limited to, changes in market conditions.</t>
  </si>
  <si>
    <t>The Key Billing price list sent to you may only be used for the purpose of our business relationship, it is strictly confidential and may not be shared with third parties. The Key Billing price list is subject to MNAB’s Standard Conditions of Sale. Prices listed are Exclusive of VAT.</t>
  </si>
  <si>
    <t>You can find MNAB’s Standard Conditions of Sale on our Website www.michelin.se/allmannavillkor</t>
  </si>
  <si>
    <t>X LINE ENERGY D/.</t>
  </si>
  <si>
    <t>X LINE ENERGY T/.</t>
  </si>
  <si>
    <t>X MULTI D/.</t>
  </si>
  <si>
    <t>146/144L</t>
  </si>
  <si>
    <t>XDW ICE GRIP/.</t>
  </si>
  <si>
    <t>X MULTIWAY 3D XDE/.</t>
  </si>
  <si>
    <t>X MULTI GRIP D/.</t>
  </si>
  <si>
    <t>MULTIWAY XD/.</t>
  </si>
  <si>
    <t>X MULTI HD D/.</t>
  </si>
  <si>
    <t>X MULTI ENERGY D2/.</t>
  </si>
  <si>
    <t>156/0L</t>
  </si>
  <si>
    <t>0/0</t>
  </si>
  <si>
    <t>XTE2+/.</t>
  </si>
  <si>
    <t>X MAXTRAIL/.</t>
  </si>
  <si>
    <t>143/0J</t>
  </si>
  <si>
    <t>XTE2/. FR</t>
  </si>
  <si>
    <t>X MULTI HL T/.</t>
  </si>
  <si>
    <t>X MULTI T2/.</t>
  </si>
  <si>
    <t>XTE3/.</t>
  </si>
  <si>
    <t>X MULTI T/.</t>
  </si>
  <si>
    <t>X ONE MAXI TR+/.</t>
  </si>
  <si>
    <t>KAIKKI AKSELIT</t>
  </si>
  <si>
    <t>148/145M</t>
  </si>
  <si>
    <t>XZE2+/.</t>
  </si>
  <si>
    <t>X COACH XD/.</t>
  </si>
  <si>
    <t>X COACH D/.</t>
  </si>
  <si>
    <t>X INCITY ICEGRIP D/.</t>
  </si>
  <si>
    <t>X INCITY EV Z/.</t>
  </si>
  <si>
    <t>X INCITY XZU/.</t>
  </si>
  <si>
    <t>X INCITY XZU3/.</t>
  </si>
  <si>
    <t>X WORKS XDY/.</t>
  </si>
  <si>
    <t>X WORKS D/.</t>
  </si>
  <si>
    <t>XTY2/.</t>
  </si>
  <si>
    <t>148/0J</t>
  </si>
  <si>
    <t>X WORKS T/.</t>
  </si>
  <si>
    <t>X WORKS XZY/.</t>
  </si>
  <si>
    <t>XZY3/.</t>
  </si>
  <si>
    <t>X WORKS HL Z/.</t>
  </si>
  <si>
    <t>Prices are excluding casing. For casing prices, see the current acceptance list or consult your Michelin representative. Please note that the Key Billing prices are valid from 4 May 2026.  We reserve the right to amend the key billing prices in accordance with our Standard Conditions of Sale, this includes, but is not limited to, changes in market conditions.</t>
  </si>
  <si>
    <t>MICHELIN Suomi Hinnasto 2026-05</t>
  </si>
  <si>
    <t>OFFROAD &amp; MILITARY</t>
  </si>
  <si>
    <t>Halkaisija</t>
  </si>
  <si>
    <t>LI</t>
  </si>
  <si>
    <t>SI</t>
  </si>
  <si>
    <t>Hinta ALV 0%</t>
  </si>
  <si>
    <t>X FORCE ML</t>
  </si>
  <si>
    <t>560"</t>
  </si>
  <si>
    <t>395/90 R560 TR X FORCE ML TL</t>
  </si>
  <si>
    <t>158/156</t>
  </si>
  <si>
    <t>G/J</t>
  </si>
  <si>
    <t>X FORCE S</t>
  </si>
  <si>
    <t>16"</t>
  </si>
  <si>
    <t>7.50 R16  X FORCE S TL</t>
  </si>
  <si>
    <t>116/114</t>
  </si>
  <si>
    <t>N</t>
  </si>
  <si>
    <t>X FORCE Z</t>
  </si>
  <si>
    <t>325/85 R16 X FORCE Z TL</t>
  </si>
  <si>
    <t>K</t>
  </si>
  <si>
    <t>X FORCE ZH</t>
  </si>
  <si>
    <t>22.5"</t>
  </si>
  <si>
    <t>13 R22.5 X FORCE ZH TL</t>
  </si>
  <si>
    <t>154/150</t>
  </si>
  <si>
    <t>G</t>
  </si>
  <si>
    <t>315/80 R22.5 X FORCE ZH TL</t>
  </si>
  <si>
    <t>156/150</t>
  </si>
  <si>
    <t>24"</t>
  </si>
  <si>
    <t>325/95 R24 X FORCE ZH TL</t>
  </si>
  <si>
    <t>167/162</t>
  </si>
  <si>
    <t>F/G</t>
  </si>
  <si>
    <t>X FORCE ZL</t>
  </si>
  <si>
    <t>20"</t>
  </si>
  <si>
    <t>14.00 R20 X FORCE ZL TL</t>
  </si>
  <si>
    <t>168/165</t>
  </si>
  <si>
    <t>16.00 R20 X FORCE ZL TL</t>
  </si>
  <si>
    <t>J</t>
  </si>
  <si>
    <t>275/80 R20 MPT X FORCE ZL TL</t>
  </si>
  <si>
    <t>137/135</t>
  </si>
  <si>
    <t>335/80 R20 X FORCE ZL TL</t>
  </si>
  <si>
    <t>365/80 R20 X FORCE ZL TL</t>
  </si>
  <si>
    <t>365/85 R20 X FORCE ZL TL</t>
  </si>
  <si>
    <t>395/85 R20 X FORCE ZL TL</t>
  </si>
  <si>
    <t>685"</t>
  </si>
  <si>
    <t>415/80 R685 TR X FORCE ZL TL</t>
  </si>
  <si>
    <t>X FORCE WINTER</t>
  </si>
  <si>
    <t>14.00 R20 X FORCE WINTER TL</t>
  </si>
  <si>
    <t>16.00 R20 X FORCE WINTER TL</t>
  </si>
  <si>
    <t>174/171</t>
  </si>
  <si>
    <t>365/80 R20 X FORCE WINTER TL</t>
  </si>
  <si>
    <t>Phase in: Q3 2026</t>
  </si>
  <si>
    <t>395/85 R20 X FORCE WINTER TL</t>
  </si>
  <si>
    <t>Phase in: Q2 2026</t>
  </si>
  <si>
    <t>XML</t>
  </si>
  <si>
    <t>325/85 R16 XML TL</t>
  </si>
  <si>
    <t>137/134</t>
  </si>
  <si>
    <t>J/K</t>
  </si>
  <si>
    <t>12.00 R20  XML TL</t>
  </si>
  <si>
    <t>149/146</t>
  </si>
  <si>
    <t>14.00 R20 XML TL</t>
  </si>
  <si>
    <t>395/85 R20 XML TL</t>
  </si>
  <si>
    <t>475/80 R20 XML TL</t>
  </si>
  <si>
    <t>395/90 R560 TR XML TL</t>
  </si>
  <si>
    <t>415/80 R685 TR XML TL</t>
  </si>
  <si>
    <t>XS</t>
  </si>
  <si>
    <t>20.5"</t>
  </si>
  <si>
    <t>525/65 R20.5 XS TL</t>
  </si>
  <si>
    <t>F</t>
  </si>
  <si>
    <t>XZL</t>
  </si>
  <si>
    <t>11.00 R16 XZL TL</t>
  </si>
  <si>
    <t>255/100 R16 XZL TL</t>
  </si>
  <si>
    <t>11.00 R20 XZL TL</t>
  </si>
  <si>
    <t>150/146</t>
  </si>
  <si>
    <t>12.00 R20 XZL TL</t>
  </si>
  <si>
    <t>154/149</t>
  </si>
  <si>
    <t>365/85 R20 XZL TL</t>
  </si>
  <si>
    <t>395/85 R20 XZL TL</t>
  </si>
  <si>
    <t>168/161</t>
  </si>
  <si>
    <t>21"</t>
  </si>
  <si>
    <t>24 R21 XZL TL</t>
  </si>
  <si>
    <t>13 R22.5  XZL TL</t>
  </si>
  <si>
    <t>445/65 R22.5 XZL TL</t>
  </si>
  <si>
    <t>XZL 2</t>
  </si>
  <si>
    <t>395/85 R20 XZL 2 TL</t>
  </si>
  <si>
    <t>Please note that the Key Billing prices are valid from 4 May 2026. We reserve the right to amend the key billing prices in accordance with our Standard Conditions of Sale, this includes, but is not limited to, changes in market conditions.</t>
  </si>
  <si>
    <t>You can find MNAB’s Standard Conditions of Sale on our Website:</t>
  </si>
  <si>
    <t>https://www.michelin.fi/yleisetehdot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</si>
</sst>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
    <numFmt numFmtId="165" formatCode="000000"/>
    <numFmt numFmtId="166" formatCode="yyyy/mm/dd;@"/>
    <numFmt numFmtId="167" formatCode="_-* #,##0.00\ _k_r_-;\-* #,##0.00\ _k_r_-;_-* &quot;-&quot;??\ _k_r_-;_-@_-"/>
    <numFmt numFmtId="168" formatCode="_-* #,##0\ _k_r_-;\-* #,##0\ _k_r_-;_-* &quot;-&quot;??\ _k_r_-;_-@_-"/>
  </numFmts>
  <fonts count="41">
    <font>
      <sz val="11"/>
      <color theme="1"/>
      <name val="Aptos Narrow"/>
      <family val="2"/>
      <scheme val="minor"/>
    </font>
    <font>
      <sz val="11"/>
      <color theme="1"/>
      <name val="Aptos Narrow"/>
      <family val="2"/>
      <scheme val="minor"/>
    </font>
    <font>
      <b/>
      <sz val="11"/>
      <color theme="3"/>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sz val="12"/>
      <color theme="0"/>
      <name val="Aptos Narrow"/>
      <family val="2"/>
      <scheme val="minor"/>
    </font>
    <font>
      <sz val="12"/>
      <name val="Aptos Narrow"/>
      <family val="2"/>
      <scheme val="minor"/>
    </font>
    <font>
      <sz val="10"/>
      <name val="Arial"/>
      <family val="2"/>
    </font>
    <font>
      <sz val="11"/>
      <name val="Arial"/>
      <family val="2"/>
    </font>
    <font>
      <b/>
      <sz val="12"/>
      <color theme="0"/>
      <name val="Aptos Narrow"/>
      <family val="2"/>
      <scheme val="minor"/>
    </font>
    <font>
      <sz val="12"/>
      <color rgb="FFFF0000"/>
      <name val="Aptos Narrow"/>
      <family val="2"/>
      <scheme val="minor"/>
    </font>
    <font>
      <sz val="11"/>
      <name val="Aptos Narrow"/>
      <family val="2"/>
      <scheme val="minor"/>
    </font>
    <font>
      <sz val="12"/>
      <name val="Arial"/>
      <family val="2"/>
    </font>
    <font>
      <b/>
      <sz val="11"/>
      <color rgb="FF27509B"/>
      <name val="Michelin SemiBold"/>
      <family val="3"/>
    </font>
    <font>
      <b/>
      <sz val="10"/>
      <color theme="3"/>
      <name val="Michelin SemiBold"/>
      <family val="3"/>
    </font>
    <font>
      <b/>
      <sz val="12"/>
      <color rgb="FF27509B"/>
      <name val="Michelin SemiBold"/>
      <family val="3"/>
    </font>
    <font>
      <b/>
      <sz val="14"/>
      <color theme="3"/>
      <name val="Aptos Narrow"/>
      <family val="2"/>
      <scheme val="minor"/>
    </font>
    <font>
      <b/>
      <sz val="14"/>
      <color rgb="FF27509B"/>
      <name val="Michelin SemiBold"/>
      <family val="3"/>
    </font>
    <font>
      <sz val="11"/>
      <color theme="0"/>
      <name val="Arial"/>
      <family val="2"/>
    </font>
    <font>
      <b/>
      <sz val="12"/>
      <name val="Calibri"/>
      <family val="2"/>
    </font>
    <font>
      <sz val="12"/>
      <color rgb="FF1F497D"/>
      <name val="Calibri"/>
      <family val="2"/>
    </font>
    <font>
      <b/>
      <sz val="12"/>
      <color rgb="FF1F497D"/>
      <name val="Calibri"/>
      <family val="2"/>
    </font>
    <font>
      <sz val="12"/>
      <name val="Calibri"/>
      <family val="2"/>
    </font>
    <font>
      <sz val="11"/>
      <name val="Calibri"/>
      <family val="2"/>
    </font>
    <font>
      <sz val="12"/>
      <color theme="3"/>
      <name val="Aptos Narrow"/>
      <family val="2"/>
      <scheme val="minor"/>
    </font>
    <font>
      <b/>
      <sz val="11"/>
      <name val="Calibri"/>
      <family val="2"/>
    </font>
    <font>
      <b/>
      <sz val="12"/>
      <name val="Arial"/>
      <family val="2"/>
    </font>
    <font>
      <b/>
      <sz val="12"/>
      <color theme="3"/>
      <name val="Aptos Narrow"/>
      <family val="2"/>
      <scheme val="minor"/>
    </font>
    <font>
      <b/>
      <sz val="11"/>
      <color rgb="FF000000"/>
      <name val="Calibri"/>
      <family val="2"/>
    </font>
    <font>
      <b/>
      <sz val="14"/>
      <name val="Arial"/>
      <family val="2"/>
    </font>
    <font>
      <b/>
      <sz val="10"/>
      <name val="Arial"/>
      <family val="2"/>
    </font>
    <font>
      <b/>
      <sz val="12"/>
      <color rgb="FF27509B"/>
      <name val="Michelin SemiBold"/>
    </font>
    <font>
      <sz val="12"/>
      <color theme="0"/>
      <name val="Michelin SemiBold"/>
    </font>
    <font>
      <b/>
      <sz val="14"/>
      <color theme="0"/>
      <name val="Arial"/>
      <family val="2"/>
    </font>
    <font>
      <b/>
      <sz val="16"/>
      <color theme="0"/>
      <name val="Arial"/>
      <family val="2"/>
    </font>
    <font>
      <b/>
      <sz val="12"/>
      <name val="Aptos Narrow"/>
      <family val="2"/>
      <scheme val="minor"/>
    </font>
    <font>
      <i/>
      <sz val="12"/>
      <color theme="1"/>
      <name val="Aptos Narrow"/>
      <family val="2"/>
      <scheme val="minor"/>
    </font>
    <font>
      <b/>
      <sz val="12"/>
      <color theme="1"/>
      <name val="Aptos Narrow"/>
      <family val="2"/>
      <scheme val="minor"/>
    </font>
    <font>
      <u/>
      <sz val="11"/>
      <color theme="10"/>
      <name val="Aptos Narrow"/>
      <family val="2"/>
      <scheme val="minor"/>
    </font>
    <font>
      <u/>
      <sz val="12"/>
      <color theme="10"/>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669933"/>
        <bgColor rgb="FF000000"/>
      </patternFill>
    </fill>
    <fill>
      <patternFill patternType="solid">
        <fgColor theme="0"/>
        <bgColor rgb="FF000000"/>
      </patternFill>
    </fill>
    <fill>
      <patternFill patternType="solid">
        <fgColor rgb="FFFFFF00"/>
        <bgColor rgb="FF000000"/>
      </patternFill>
    </fill>
    <fill>
      <patternFill patternType="solid">
        <fgColor rgb="FFD9D9D9"/>
        <bgColor rgb="FF000000"/>
      </patternFill>
    </fill>
    <fill>
      <patternFill patternType="solid">
        <fgColor rgb="FF669933"/>
        <bgColor indexed="64"/>
      </patternFill>
    </fill>
    <fill>
      <patternFill patternType="solid">
        <fgColor rgb="FF999999"/>
        <bgColor indexed="64"/>
      </patternFill>
    </fill>
    <fill>
      <patternFill patternType="solid">
        <fgColor indexed="9"/>
        <bgColor indexed="64"/>
      </patternFill>
    </fill>
    <fill>
      <patternFill patternType="solid">
        <fgColor indexed="55"/>
        <bgColor indexed="64"/>
      </patternFill>
    </fill>
    <fill>
      <patternFill patternType="solid">
        <fgColor rgb="FF27509B"/>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1" fillId="0" borderId="0"/>
    <xf numFmtId="0" fontId="8" fillId="0" borderId="0"/>
    <xf numFmtId="43" fontId="1" fillId="0" borderId="0" applyFont="0" applyFill="0" applyBorder="0" applyAlignment="0" applyProtection="0"/>
    <xf numFmtId="167" fontId="1" fillId="0" borderId="0" applyFont="0" applyFill="0" applyBorder="0" applyAlignment="0" applyProtection="0"/>
    <xf numFmtId="0" fontId="39" fillId="0" borderId="0" applyNumberFormat="0" applyFill="0" applyBorder="0" applyAlignment="0" applyProtection="0"/>
  </cellStyleXfs>
  <cellXfs count="158">
    <xf numFmtId="0" fontId="0" fillId="0" borderId="0" xfId="0"/>
    <xf numFmtId="0" fontId="5" fillId="0" borderId="0" xfId="2" applyFont="1" applyAlignment="1">
      <alignment vertical="top"/>
    </xf>
    <xf numFmtId="0" fontId="6" fillId="0" borderId="0" xfId="2" applyFont="1" applyAlignment="1">
      <alignment horizontal="center" vertical="top"/>
    </xf>
    <xf numFmtId="0" fontId="7" fillId="0" borderId="0" xfId="2" applyFont="1" applyAlignment="1">
      <alignment vertical="top"/>
    </xf>
    <xf numFmtId="0" fontId="5" fillId="0" borderId="0" xfId="2" applyFont="1"/>
    <xf numFmtId="0" fontId="9" fillId="0" borderId="0" xfId="3" applyFont="1"/>
    <xf numFmtId="0" fontId="10" fillId="0" borderId="0" xfId="2" applyFont="1" applyAlignment="1">
      <alignment horizontal="center" vertical="top"/>
    </xf>
    <xf numFmtId="0" fontId="11" fillId="0" borderId="0" xfId="2" applyFont="1" applyAlignment="1">
      <alignment vertical="top"/>
    </xf>
    <xf numFmtId="0" fontId="4" fillId="0" borderId="0" xfId="2" applyFont="1" applyAlignment="1">
      <alignment vertical="top"/>
    </xf>
    <xf numFmtId="0" fontId="12" fillId="0" borderId="0" xfId="2" applyFont="1" applyAlignment="1">
      <alignment vertical="top"/>
    </xf>
    <xf numFmtId="1" fontId="13" fillId="0" borderId="0" xfId="3" applyNumberFormat="1" applyFont="1" applyAlignment="1">
      <alignment horizontal="center"/>
    </xf>
    <xf numFmtId="0" fontId="13" fillId="0" borderId="0" xfId="3" applyFont="1"/>
    <xf numFmtId="0" fontId="14" fillId="2" borderId="0" xfId="2" applyFont="1" applyFill="1" applyAlignment="1">
      <alignment horizontal="center" vertical="center"/>
    </xf>
    <xf numFmtId="9" fontId="14" fillId="2" borderId="0" xfId="1" applyFont="1" applyFill="1" applyBorder="1" applyAlignment="1">
      <alignment horizontal="center" vertical="center"/>
    </xf>
    <xf numFmtId="0" fontId="15" fillId="2" borderId="0" xfId="2" applyFont="1" applyFill="1" applyAlignment="1">
      <alignment vertical="center"/>
    </xf>
    <xf numFmtId="1" fontId="13" fillId="0" borderId="0" xfId="3" applyNumberFormat="1" applyFont="1"/>
    <xf numFmtId="0" fontId="3" fillId="0" borderId="0" xfId="2" applyFont="1" applyAlignment="1">
      <alignment vertical="center"/>
    </xf>
    <xf numFmtId="0" fontId="16" fillId="2" borderId="0" xfId="2" applyFont="1" applyFill="1" applyAlignment="1">
      <alignment vertical="center"/>
    </xf>
    <xf numFmtId="0" fontId="17" fillId="2" borderId="0" xfId="2" applyFont="1" applyFill="1" applyAlignment="1">
      <alignment vertical="center"/>
    </xf>
    <xf numFmtId="0" fontId="2" fillId="0" borderId="0" xfId="2" applyFont="1" applyAlignment="1">
      <alignment vertical="center"/>
    </xf>
    <xf numFmtId="0" fontId="19" fillId="0" borderId="0" xfId="3" applyFont="1"/>
    <xf numFmtId="0" fontId="14" fillId="2" borderId="2" xfId="2" applyFont="1" applyFill="1" applyBorder="1" applyAlignment="1">
      <alignment vertical="center"/>
    </xf>
    <xf numFmtId="0" fontId="14" fillId="2" borderId="2" xfId="2" applyFont="1" applyFill="1" applyBorder="1" applyAlignment="1">
      <alignment horizontal="left" vertical="center"/>
    </xf>
    <xf numFmtId="0" fontId="14" fillId="2" borderId="2" xfId="2" applyFont="1" applyFill="1" applyBorder="1" applyAlignment="1">
      <alignment horizontal="center" vertical="center" wrapText="1"/>
    </xf>
    <xf numFmtId="0" fontId="20" fillId="0" borderId="0" xfId="2" applyFont="1" applyAlignment="1">
      <alignment vertical="center" wrapText="1"/>
    </xf>
    <xf numFmtId="164" fontId="21" fillId="3" borderId="0" xfId="2" applyNumberFormat="1" applyFont="1" applyFill="1" applyAlignment="1">
      <alignment horizontal="left" vertical="center"/>
    </xf>
    <xf numFmtId="165" fontId="21" fillId="4" borderId="0" xfId="2" applyNumberFormat="1" applyFont="1" applyFill="1" applyAlignment="1">
      <alignment horizontal="left" vertical="center"/>
    </xf>
    <xf numFmtId="0" fontId="21" fillId="4" borderId="0" xfId="2" applyFont="1" applyFill="1" applyAlignment="1">
      <alignment horizontal="left" vertical="center"/>
    </xf>
    <xf numFmtId="0" fontId="22" fillId="4" borderId="0" xfId="2" applyFont="1" applyFill="1" applyAlignment="1">
      <alignment horizontal="left" vertical="center"/>
    </xf>
    <xf numFmtId="1" fontId="22" fillId="4" borderId="0" xfId="2" applyNumberFormat="1" applyFont="1" applyFill="1" applyAlignment="1">
      <alignment horizontal="center" vertical="center"/>
    </xf>
    <xf numFmtId="1" fontId="22" fillId="4" borderId="0" xfId="2" applyNumberFormat="1" applyFont="1" applyFill="1" applyAlignment="1">
      <alignment horizontal="center" vertical="center" wrapText="1"/>
    </xf>
    <xf numFmtId="1" fontId="22" fillId="4" borderId="0" xfId="2" applyNumberFormat="1" applyFont="1" applyFill="1" applyAlignment="1">
      <alignment horizontal="left" vertical="center" wrapText="1"/>
    </xf>
    <xf numFmtId="166" fontId="23" fillId="0" borderId="0" xfId="2" applyNumberFormat="1" applyFont="1" applyAlignment="1">
      <alignment vertical="center" wrapText="1"/>
    </xf>
    <xf numFmtId="0" fontId="22" fillId="4" borderId="5" xfId="2" applyFont="1" applyFill="1" applyBorder="1" applyAlignment="1">
      <alignment horizontal="left" vertical="center"/>
    </xf>
    <xf numFmtId="165" fontId="25" fillId="2" borderId="0" xfId="3" applyNumberFormat="1" applyFont="1" applyFill="1" applyAlignment="1">
      <alignment horizontal="left"/>
    </xf>
    <xf numFmtId="1" fontId="21" fillId="4" borderId="0" xfId="2" applyNumberFormat="1" applyFont="1" applyFill="1" applyAlignment="1">
      <alignment horizontal="center" vertical="center"/>
    </xf>
    <xf numFmtId="1" fontId="21" fillId="4" borderId="0" xfId="2" applyNumberFormat="1" applyFont="1" applyFill="1" applyAlignment="1">
      <alignment horizontal="center" vertical="center" wrapText="1"/>
    </xf>
    <xf numFmtId="165" fontId="21" fillId="5" borderId="0" xfId="2" applyNumberFormat="1" applyFont="1" applyFill="1" applyAlignment="1">
      <alignment horizontal="left" vertical="center"/>
    </xf>
    <xf numFmtId="0" fontId="13" fillId="0" borderId="0" xfId="3" applyFont="1" applyAlignment="1">
      <alignment horizontal="center"/>
    </xf>
    <xf numFmtId="0" fontId="21" fillId="4" borderId="0" xfId="2" applyFont="1" applyFill="1" applyAlignment="1">
      <alignment horizontal="center" vertical="center"/>
    </xf>
    <xf numFmtId="0" fontId="27" fillId="0" borderId="0" xfId="3" applyFont="1" applyAlignment="1">
      <alignment horizontal="center"/>
    </xf>
    <xf numFmtId="0" fontId="28" fillId="2" borderId="0" xfId="2" applyFont="1" applyFill="1" applyAlignment="1">
      <alignment vertical="center"/>
    </xf>
    <xf numFmtId="0" fontId="18" fillId="2" borderId="0" xfId="2" applyFont="1" applyFill="1" applyAlignment="1">
      <alignment horizontal="center" vertical="center"/>
    </xf>
    <xf numFmtId="0" fontId="14" fillId="2" borderId="0" xfId="2" applyFont="1" applyFill="1" applyAlignment="1">
      <alignment vertical="center"/>
    </xf>
    <xf numFmtId="0" fontId="14" fillId="2" borderId="2" xfId="2" applyFont="1" applyFill="1" applyBorder="1" applyAlignment="1">
      <alignment vertical="center" wrapText="1"/>
    </xf>
    <xf numFmtId="0" fontId="26" fillId="0" borderId="0" xfId="2" applyFont="1" applyAlignment="1">
      <alignment vertical="center" wrapText="1"/>
    </xf>
    <xf numFmtId="165" fontId="21" fillId="3" borderId="0" xfId="2" applyNumberFormat="1" applyFont="1" applyFill="1" applyAlignment="1">
      <alignment horizontal="left" vertical="center"/>
    </xf>
    <xf numFmtId="166" fontId="24" fillId="0" borderId="0" xfId="2" applyNumberFormat="1" applyFont="1" applyAlignment="1">
      <alignment vertical="center" wrapText="1"/>
    </xf>
    <xf numFmtId="165" fontId="13" fillId="0" borderId="0" xfId="3" applyNumberFormat="1" applyFont="1" applyAlignment="1">
      <alignment horizontal="center"/>
    </xf>
    <xf numFmtId="1" fontId="9" fillId="0" borderId="0" xfId="3" applyNumberFormat="1" applyFont="1"/>
    <xf numFmtId="0" fontId="9" fillId="0" borderId="0" xfId="3" applyFont="1" applyAlignment="1">
      <alignment horizontal="center"/>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xf>
    <xf numFmtId="0" fontId="29" fillId="0" borderId="0" xfId="0" applyFont="1"/>
    <xf numFmtId="0" fontId="29" fillId="0" borderId="0" xfId="0" quotePrefix="1" applyFont="1"/>
    <xf numFmtId="43" fontId="21" fillId="4" borderId="0" xfId="4" applyFont="1" applyFill="1" applyAlignment="1">
      <alignment horizontal="center" vertical="center" wrapText="1"/>
    </xf>
    <xf numFmtId="43" fontId="21" fillId="4" borderId="0" xfId="4" applyFont="1" applyFill="1" applyAlignment="1">
      <alignment horizontal="left" vertical="center" wrapText="1"/>
    </xf>
    <xf numFmtId="0" fontId="8" fillId="9" borderId="0" xfId="3" applyFill="1"/>
    <xf numFmtId="165" fontId="8" fillId="9" borderId="0" xfId="3" applyNumberFormat="1" applyFill="1" applyAlignment="1">
      <alignment horizontal="center"/>
    </xf>
    <xf numFmtId="0" fontId="30" fillId="0" borderId="0" xfId="3" applyFont="1" applyAlignment="1">
      <alignment horizontal="center" vertical="center"/>
    </xf>
    <xf numFmtId="165" fontId="8" fillId="9" borderId="0" xfId="3" applyNumberFormat="1" applyFill="1" applyAlignment="1">
      <alignment horizontal="left"/>
    </xf>
    <xf numFmtId="0" fontId="8" fillId="9" borderId="0" xfId="3" applyFill="1" applyAlignment="1">
      <alignment horizontal="left"/>
    </xf>
    <xf numFmtId="168" fontId="8" fillId="9" borderId="0" xfId="5" applyNumberFormat="1" applyFont="1" applyFill="1" applyBorder="1" applyAlignment="1">
      <alignment horizontal="center" vertical="center"/>
    </xf>
    <xf numFmtId="0" fontId="14" fillId="2" borderId="0" xfId="2" applyFont="1" applyFill="1" applyAlignment="1">
      <alignment horizontal="center"/>
    </xf>
    <xf numFmtId="0" fontId="8" fillId="0" borderId="0" xfId="3"/>
    <xf numFmtId="0" fontId="31" fillId="9" borderId="0" xfId="3" applyFont="1" applyFill="1" applyAlignment="1">
      <alignment horizontal="center"/>
    </xf>
    <xf numFmtId="0" fontId="32" fillId="2" borderId="0" xfId="2" applyFont="1" applyFill="1" applyAlignment="1">
      <alignment vertical="center"/>
    </xf>
    <xf numFmtId="165" fontId="33" fillId="10" borderId="3" xfId="3" applyNumberFormat="1" applyFont="1" applyFill="1" applyBorder="1"/>
    <xf numFmtId="165" fontId="34" fillId="10" borderId="3" xfId="3" applyNumberFormat="1" applyFont="1" applyFill="1" applyBorder="1" applyAlignment="1">
      <alignment horizontal="center"/>
    </xf>
    <xf numFmtId="165" fontId="34" fillId="10" borderId="17" xfId="3" applyNumberFormat="1" applyFont="1" applyFill="1" applyBorder="1"/>
    <xf numFmtId="165" fontId="35" fillId="10" borderId="17" xfId="3" applyNumberFormat="1" applyFont="1" applyFill="1" applyBorder="1"/>
    <xf numFmtId="166" fontId="34" fillId="10" borderId="4" xfId="5" applyNumberFormat="1" applyFont="1" applyFill="1" applyBorder="1" applyAlignment="1">
      <alignment horizontal="center" vertical="center"/>
    </xf>
    <xf numFmtId="166" fontId="34" fillId="10" borderId="2" xfId="5" applyNumberFormat="1" applyFont="1" applyFill="1" applyBorder="1" applyAlignment="1">
      <alignment horizontal="center" vertical="center"/>
    </xf>
    <xf numFmtId="0" fontId="14" fillId="2" borderId="18" xfId="2" applyFont="1" applyFill="1" applyBorder="1" applyAlignment="1">
      <alignment horizontal="center" vertical="center"/>
    </xf>
    <xf numFmtId="0" fontId="8" fillId="0" borderId="0" xfId="3" applyAlignment="1">
      <alignment horizontal="left" wrapText="1"/>
    </xf>
    <xf numFmtId="0" fontId="31" fillId="0" borderId="0" xfId="3" applyFont="1" applyAlignment="1">
      <alignment horizontal="left" wrapText="1"/>
    </xf>
    <xf numFmtId="165" fontId="10" fillId="11" borderId="12" xfId="3" applyNumberFormat="1" applyFont="1" applyFill="1" applyBorder="1" applyAlignment="1">
      <alignment horizontal="center" vertical="center"/>
    </xf>
    <xf numFmtId="165" fontId="6" fillId="11" borderId="19" xfId="3" applyNumberFormat="1" applyFont="1" applyFill="1" applyBorder="1" applyAlignment="1">
      <alignment horizontal="center" vertical="center"/>
    </xf>
    <xf numFmtId="167" fontId="10" fillId="11" borderId="20" xfId="5" applyFont="1" applyFill="1" applyBorder="1" applyAlignment="1">
      <alignment horizontal="left" vertical="center"/>
    </xf>
    <xf numFmtId="165" fontId="6" fillId="11" borderId="20" xfId="3" applyNumberFormat="1" applyFont="1" applyFill="1" applyBorder="1" applyAlignment="1">
      <alignment horizontal="center" vertical="center"/>
    </xf>
    <xf numFmtId="1" fontId="6" fillId="11" borderId="20" xfId="0" applyNumberFormat="1" applyFont="1" applyFill="1" applyBorder="1" applyAlignment="1">
      <alignment horizontal="center" vertical="center"/>
    </xf>
    <xf numFmtId="165" fontId="6" fillId="11" borderId="20" xfId="0" applyNumberFormat="1" applyFont="1" applyFill="1" applyBorder="1" applyAlignment="1">
      <alignment horizontal="center" vertical="center"/>
    </xf>
    <xf numFmtId="168" fontId="10" fillId="11" borderId="20" xfId="5" applyNumberFormat="1" applyFont="1" applyFill="1" applyBorder="1" applyAlignment="1">
      <alignment horizontal="center" vertical="center"/>
    </xf>
    <xf numFmtId="168" fontId="10" fillId="11" borderId="21" xfId="5" applyNumberFormat="1" applyFont="1" applyFill="1" applyBorder="1" applyAlignment="1">
      <alignment horizontal="center" vertical="center"/>
    </xf>
    <xf numFmtId="0" fontId="7" fillId="0" borderId="0" xfId="3" applyFont="1" applyAlignment="1">
      <alignment horizontal="left" wrapText="1"/>
    </xf>
    <xf numFmtId="165" fontId="36" fillId="8" borderId="2" xfId="3" applyNumberFormat="1" applyFont="1" applyFill="1" applyBorder="1" applyAlignment="1">
      <alignment horizontal="center" vertical="center"/>
    </xf>
    <xf numFmtId="165" fontId="7" fillId="8" borderId="2" xfId="3" applyNumberFormat="1" applyFont="1" applyFill="1" applyBorder="1" applyAlignment="1">
      <alignment horizontal="center" vertical="center"/>
    </xf>
    <xf numFmtId="167" fontId="36" fillId="8" borderId="2" xfId="5" applyFont="1" applyFill="1" applyBorder="1" applyAlignment="1">
      <alignment horizontal="left" vertical="center"/>
    </xf>
    <xf numFmtId="1" fontId="7" fillId="8" borderId="2" xfId="0" applyNumberFormat="1" applyFont="1" applyFill="1" applyBorder="1" applyAlignment="1">
      <alignment horizontal="center" vertical="center"/>
    </xf>
    <xf numFmtId="165" fontId="7" fillId="8" borderId="2" xfId="0" applyNumberFormat="1" applyFont="1" applyFill="1" applyBorder="1" applyAlignment="1">
      <alignment horizontal="center" vertical="center"/>
    </xf>
    <xf numFmtId="168" fontId="36" fillId="8" borderId="19" xfId="5" applyNumberFormat="1" applyFont="1" applyFill="1" applyBorder="1" applyAlignment="1">
      <alignment horizontal="center" vertical="center"/>
    </xf>
    <xf numFmtId="168" fontId="36" fillId="8" borderId="2" xfId="5" applyNumberFormat="1" applyFont="1" applyFill="1" applyBorder="1" applyAlignment="1">
      <alignment horizontal="center" vertical="center"/>
    </xf>
    <xf numFmtId="165" fontId="36" fillId="7" borderId="3" xfId="3" applyNumberFormat="1" applyFont="1" applyFill="1" applyBorder="1" applyAlignment="1">
      <alignment horizontal="center" vertical="center"/>
    </xf>
    <xf numFmtId="165" fontId="7" fillId="7" borderId="19" xfId="3" applyNumberFormat="1" applyFont="1" applyFill="1" applyBorder="1" applyAlignment="1">
      <alignment horizontal="center" vertical="center"/>
    </xf>
    <xf numFmtId="167" fontId="36" fillId="7" borderId="2" xfId="5" applyFont="1" applyFill="1" applyBorder="1" applyAlignment="1">
      <alignment horizontal="left" vertical="center"/>
    </xf>
    <xf numFmtId="165" fontId="7" fillId="7" borderId="2" xfId="3" applyNumberFormat="1" applyFont="1" applyFill="1" applyBorder="1" applyAlignment="1">
      <alignment horizontal="center" vertical="center"/>
    </xf>
    <xf numFmtId="1" fontId="7" fillId="7" borderId="2" xfId="0" applyNumberFormat="1" applyFont="1" applyFill="1" applyBorder="1" applyAlignment="1">
      <alignment horizontal="center" vertical="center"/>
    </xf>
    <xf numFmtId="165" fontId="7" fillId="7" borderId="2" xfId="0" applyNumberFormat="1" applyFont="1" applyFill="1" applyBorder="1" applyAlignment="1">
      <alignment horizontal="center" vertical="center"/>
    </xf>
    <xf numFmtId="168" fontId="36" fillId="7" borderId="2" xfId="5" applyNumberFormat="1" applyFont="1" applyFill="1" applyBorder="1" applyAlignment="1">
      <alignment horizontal="center" vertical="center"/>
    </xf>
    <xf numFmtId="165" fontId="10" fillId="11" borderId="3" xfId="3" applyNumberFormat="1" applyFont="1" applyFill="1" applyBorder="1" applyAlignment="1">
      <alignment horizontal="center" vertical="center"/>
    </xf>
    <xf numFmtId="167" fontId="10" fillId="11" borderId="2" xfId="5" applyFont="1" applyFill="1" applyBorder="1" applyAlignment="1">
      <alignment horizontal="left" vertical="center"/>
    </xf>
    <xf numFmtId="165" fontId="6" fillId="11" borderId="2" xfId="3" applyNumberFormat="1" applyFont="1" applyFill="1" applyBorder="1" applyAlignment="1">
      <alignment horizontal="center" vertical="center"/>
    </xf>
    <xf numFmtId="1" fontId="6" fillId="11" borderId="2" xfId="0" applyNumberFormat="1" applyFont="1" applyFill="1" applyBorder="1" applyAlignment="1">
      <alignment horizontal="center" vertical="center"/>
    </xf>
    <xf numFmtId="165" fontId="6" fillId="11" borderId="2" xfId="0" applyNumberFormat="1" applyFont="1" applyFill="1" applyBorder="1" applyAlignment="1">
      <alignment horizontal="center" vertical="center"/>
    </xf>
    <xf numFmtId="168" fontId="10" fillId="11" borderId="2" xfId="5" applyNumberFormat="1" applyFont="1" applyFill="1" applyBorder="1" applyAlignment="1">
      <alignment horizontal="center" vertical="center"/>
    </xf>
    <xf numFmtId="165" fontId="36" fillId="0" borderId="3" xfId="3" applyNumberFormat="1" applyFont="1" applyBorder="1" applyAlignment="1">
      <alignment horizontal="center" vertical="center"/>
    </xf>
    <xf numFmtId="165" fontId="7" fillId="0" borderId="19" xfId="3" applyNumberFormat="1" applyFont="1" applyBorder="1" applyAlignment="1">
      <alignment horizontal="center" vertical="center"/>
    </xf>
    <xf numFmtId="167" fontId="36" fillId="0" borderId="2" xfId="5" applyFont="1" applyFill="1" applyBorder="1" applyAlignment="1">
      <alignment horizontal="left" vertical="center"/>
    </xf>
    <xf numFmtId="165" fontId="7" fillId="0" borderId="2" xfId="3" applyNumberFormat="1" applyFont="1" applyBorder="1" applyAlignment="1">
      <alignment horizontal="center" vertical="center"/>
    </xf>
    <xf numFmtId="1" fontId="7" fillId="0" borderId="2" xfId="0" applyNumberFormat="1" applyFont="1" applyBorder="1" applyAlignment="1">
      <alignment horizontal="center" vertical="center"/>
    </xf>
    <xf numFmtId="165" fontId="7" fillId="0" borderId="2" xfId="0" applyNumberFormat="1" applyFont="1" applyBorder="1" applyAlignment="1">
      <alignment horizontal="center" vertical="center"/>
    </xf>
    <xf numFmtId="168" fontId="36" fillId="0" borderId="2" xfId="5" applyNumberFormat="1" applyFont="1" applyFill="1" applyBorder="1" applyAlignment="1">
      <alignment horizontal="center" vertical="center"/>
    </xf>
    <xf numFmtId="167" fontId="31" fillId="0" borderId="0" xfId="3" applyNumberFormat="1" applyFont="1" applyAlignment="1">
      <alignment horizontal="left" wrapText="1"/>
    </xf>
    <xf numFmtId="165" fontId="36" fillId="8" borderId="3" xfId="3" applyNumberFormat="1" applyFont="1" applyFill="1" applyBorder="1" applyAlignment="1">
      <alignment horizontal="center" vertical="center"/>
    </xf>
    <xf numFmtId="165" fontId="7" fillId="8" borderId="19" xfId="3" applyNumberFormat="1" applyFont="1" applyFill="1" applyBorder="1" applyAlignment="1">
      <alignment horizontal="center" vertical="center"/>
    </xf>
    <xf numFmtId="166" fontId="7" fillId="0" borderId="0" xfId="3" applyNumberFormat="1" applyFont="1" applyAlignment="1">
      <alignment horizontal="left" wrapText="1"/>
    </xf>
    <xf numFmtId="165" fontId="36" fillId="0" borderId="2" xfId="3" applyNumberFormat="1" applyFont="1" applyBorder="1" applyAlignment="1">
      <alignment horizontal="center" vertical="center"/>
    </xf>
    <xf numFmtId="0" fontId="6" fillId="11" borderId="2" xfId="0" applyFont="1" applyFill="1" applyBorder="1" applyAlignment="1">
      <alignment horizontal="center" vertical="center"/>
    </xf>
    <xf numFmtId="168" fontId="36" fillId="11" borderId="2" xfId="5" applyNumberFormat="1" applyFont="1" applyFill="1" applyBorder="1" applyAlignment="1">
      <alignment horizontal="center" vertical="center"/>
    </xf>
    <xf numFmtId="0" fontId="7" fillId="0" borderId="2" xfId="0" applyFont="1" applyBorder="1" applyAlignment="1">
      <alignment horizontal="center" vertical="center"/>
    </xf>
    <xf numFmtId="165" fontId="8" fillId="0" borderId="0" xfId="3" applyNumberFormat="1" applyAlignment="1">
      <alignment horizontal="center"/>
    </xf>
    <xf numFmtId="0" fontId="31" fillId="0" borderId="0" xfId="3" applyFont="1" applyAlignment="1">
      <alignment horizontal="center"/>
    </xf>
    <xf numFmtId="165" fontId="8" fillId="0" borderId="0" xfId="3" applyNumberFormat="1" applyAlignment="1">
      <alignment horizontal="left"/>
    </xf>
    <xf numFmtId="0" fontId="8" fillId="0" borderId="0" xfId="3" applyAlignment="1">
      <alignment horizontal="left"/>
    </xf>
    <xf numFmtId="168" fontId="31" fillId="0" borderId="0" xfId="5" applyNumberFormat="1" applyFont="1" applyFill="1" applyBorder="1" applyAlignment="1">
      <alignment horizontal="center" vertical="center"/>
    </xf>
    <xf numFmtId="0" fontId="37" fillId="8" borderId="22" xfId="0" applyFont="1" applyFill="1" applyBorder="1" applyAlignment="1">
      <alignment vertical="center"/>
    </xf>
    <xf numFmtId="165" fontId="7" fillId="8" borderId="23" xfId="3" applyNumberFormat="1" applyFont="1" applyFill="1" applyBorder="1" applyAlignment="1">
      <alignment horizontal="center"/>
    </xf>
    <xf numFmtId="0" fontId="36" fillId="8" borderId="23" xfId="3" applyFont="1" applyFill="1" applyBorder="1" applyAlignment="1">
      <alignment horizontal="center"/>
    </xf>
    <xf numFmtId="165" fontId="7" fillId="8" borderId="23" xfId="3" applyNumberFormat="1" applyFont="1" applyFill="1" applyBorder="1" applyAlignment="1">
      <alignment horizontal="left"/>
    </xf>
    <xf numFmtId="0" fontId="7" fillId="8" borderId="23" xfId="3" applyFont="1" applyFill="1" applyBorder="1" applyAlignment="1">
      <alignment horizontal="left"/>
    </xf>
    <xf numFmtId="0" fontId="7" fillId="8" borderId="24" xfId="3" applyFont="1" applyFill="1" applyBorder="1"/>
    <xf numFmtId="0" fontId="37" fillId="8" borderId="25" xfId="0" applyFont="1" applyFill="1" applyBorder="1" applyAlignment="1">
      <alignment vertical="center"/>
    </xf>
    <xf numFmtId="165" fontId="7" fillId="8" borderId="0" xfId="3" applyNumberFormat="1" applyFont="1" applyFill="1" applyAlignment="1">
      <alignment horizontal="center"/>
    </xf>
    <xf numFmtId="0" fontId="36" fillId="8" borderId="0" xfId="3" applyFont="1" applyFill="1" applyAlignment="1">
      <alignment horizontal="center"/>
    </xf>
    <xf numFmtId="165" fontId="7" fillId="8" borderId="0" xfId="3" applyNumberFormat="1" applyFont="1" applyFill="1" applyAlignment="1">
      <alignment horizontal="left"/>
    </xf>
    <xf numFmtId="0" fontId="7" fillId="8" borderId="0" xfId="3" applyFont="1" applyFill="1" applyAlignment="1">
      <alignment horizontal="left"/>
    </xf>
    <xf numFmtId="0" fontId="7" fillId="8" borderId="26" xfId="3" applyFont="1" applyFill="1" applyBorder="1"/>
    <xf numFmtId="0" fontId="38" fillId="8" borderId="27" xfId="0" applyFont="1" applyFill="1" applyBorder="1" applyAlignment="1">
      <alignment horizontal="left"/>
    </xf>
    <xf numFmtId="165" fontId="8" fillId="8" borderId="28" xfId="3" applyNumberFormat="1" applyFill="1" applyBorder="1" applyAlignment="1">
      <alignment horizontal="center"/>
    </xf>
    <xf numFmtId="0" fontId="31" fillId="8" borderId="28" xfId="3" applyFont="1" applyFill="1" applyBorder="1" applyAlignment="1">
      <alignment horizontal="center"/>
    </xf>
    <xf numFmtId="0" fontId="40" fillId="8" borderId="28" xfId="6" applyFont="1" applyFill="1" applyBorder="1"/>
    <xf numFmtId="0" fontId="7" fillId="8" borderId="28" xfId="3" applyFont="1" applyFill="1" applyBorder="1"/>
    <xf numFmtId="0" fontId="7" fillId="8" borderId="29" xfId="3" applyFont="1" applyFill="1" applyBorder="1"/>
    <xf numFmtId="0" fontId="8" fillId="6" borderId="6"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9"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18" fillId="2" borderId="1" xfId="2" applyFont="1" applyFill="1" applyBorder="1" applyAlignment="1">
      <alignment horizontal="center" vertical="center"/>
    </xf>
    <xf numFmtId="0" fontId="8" fillId="6" borderId="11"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6" borderId="12"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6" borderId="16" xfId="0" applyFont="1" applyFill="1" applyBorder="1" applyAlignment="1">
      <alignment horizontal="left" vertical="center" wrapText="1"/>
    </xf>
  </cellXfs>
  <cellStyles count="7">
    <cellStyle name="Comma" xfId="4" builtinId="3"/>
    <cellStyle name="Comma 2" xfId="5" xr:uid="{482ECC35-2B67-4CA4-BD9C-9922C58F21E4}"/>
    <cellStyle name="Hyperlink" xfId="6" builtinId="8"/>
    <cellStyle name="Normal" xfId="0" builtinId="0"/>
    <cellStyle name="Normal 11" xfId="2" xr:uid="{CAFC8312-16A4-4428-B433-373A5A81AF09}"/>
    <cellStyle name="Normal 2" xfId="3" xr:uid="{6E6E05E4-84B3-4FF4-AE19-E105BAF243A2}"/>
    <cellStyle name="Percent" xfId="1" builtinId="5"/>
  </cellStyles>
  <dxfs count="16">
    <dxf>
      <font>
        <color theme="1"/>
      </font>
      <fill>
        <patternFill patternType="none">
          <bgColor auto="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b/>
        <i val="0"/>
        <color theme="0"/>
      </font>
      <fill>
        <patternFill>
          <bgColor theme="3"/>
        </patternFill>
      </fill>
      <border>
        <left/>
        <right/>
        <top style="thin">
          <color theme="0"/>
        </top>
        <bottom style="thin">
          <color theme="0"/>
        </bottom>
        <vertical/>
        <horizontal/>
      </border>
    </dxf>
    <dxf>
      <font>
        <color theme="0"/>
      </font>
      <fill>
        <patternFill>
          <bgColor rgb="FF669933"/>
        </patternFill>
      </fill>
    </dxf>
    <dxf>
      <font>
        <color theme="0"/>
      </font>
      <fill>
        <patternFill>
          <bgColor rgb="FF336699"/>
        </patternFill>
      </fill>
    </dxf>
    <dxf>
      <font>
        <color theme="0"/>
      </font>
      <fill>
        <patternFill>
          <bgColor rgb="FFCC9933"/>
        </patternFill>
      </fill>
    </dxf>
    <dxf>
      <font>
        <color theme="0"/>
      </font>
      <fill>
        <patternFill>
          <bgColor rgb="FFCC6633"/>
        </patternFill>
      </fill>
    </dxf>
    <dxf>
      <font>
        <color theme="0"/>
      </font>
      <fill>
        <patternFill>
          <bgColor rgb="FF999999"/>
        </patternFill>
      </fill>
    </dxf>
    <dxf>
      <font>
        <color theme="1"/>
      </font>
      <fill>
        <patternFill patternType="none">
          <bgColor auto="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b/>
        <i val="0"/>
        <color theme="0"/>
      </font>
      <fill>
        <patternFill>
          <bgColor theme="3"/>
        </patternFill>
      </fill>
      <border>
        <left/>
        <right/>
        <top style="thin">
          <color theme="0"/>
        </top>
        <bottom style="thin">
          <color theme="0"/>
        </bottom>
        <vertical/>
        <horizontal/>
      </border>
    </dxf>
    <dxf>
      <font>
        <color theme="0"/>
      </font>
      <fill>
        <patternFill>
          <bgColor rgb="FF669933"/>
        </patternFill>
      </fill>
    </dxf>
    <dxf>
      <font>
        <color theme="0"/>
      </font>
      <fill>
        <patternFill>
          <bgColor rgb="FF336699"/>
        </patternFill>
      </fill>
    </dxf>
    <dxf>
      <font>
        <color theme="0"/>
      </font>
      <fill>
        <patternFill>
          <bgColor rgb="FFCC9933"/>
        </patternFill>
      </fill>
    </dxf>
    <dxf>
      <font>
        <color theme="0"/>
      </font>
      <fill>
        <patternFill>
          <bgColor rgb="FFCC6633"/>
        </patternFill>
      </fill>
    </dxf>
    <dxf>
      <font>
        <color theme="0"/>
      </font>
      <fill>
        <patternFill>
          <bgColor rgb="FF999999"/>
        </patternFill>
      </fill>
    </dxf>
  </dxfs>
  <tableStyles count="0" defaultTableStyle="TableStyleMedium2" defaultPivotStyle="PivotStyleLight16"/>
  <colors>
    <mruColors>
      <color rgb="FF66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23813</xdr:colOff>
      <xdr:row>2</xdr:row>
      <xdr:rowOff>151341</xdr:rowOff>
    </xdr:from>
    <xdr:to>
      <xdr:col>5</xdr:col>
      <xdr:colOff>825691</xdr:colOff>
      <xdr:row>11</xdr:row>
      <xdr:rowOff>106648</xdr:rowOff>
    </xdr:to>
    <xdr:pic>
      <xdr:nvPicPr>
        <xdr:cNvPr id="2" name="Picture 1">
          <a:extLst>
            <a:ext uri="{FF2B5EF4-FFF2-40B4-BE49-F238E27FC236}">
              <a16:creationId xmlns:a16="http://schemas.microsoft.com/office/drawing/2014/main" id="{BD58AE1A-6E0E-474B-862E-2CEA6C08FC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827017" y="-2447903"/>
          <a:ext cx="1738387" cy="7729355"/>
        </a:xfrm>
        <a:prstGeom prst="rect">
          <a:avLst/>
        </a:prstGeom>
      </xdr:spPr>
    </xdr:pic>
    <xdr:clientData/>
  </xdr:twoCellAnchor>
  <xdr:twoCellAnchor>
    <xdr:from>
      <xdr:col>9</xdr:col>
      <xdr:colOff>185659</xdr:colOff>
      <xdr:row>13</xdr:row>
      <xdr:rowOff>95803</xdr:rowOff>
    </xdr:from>
    <xdr:to>
      <xdr:col>12</xdr:col>
      <xdr:colOff>377721</xdr:colOff>
      <xdr:row>13</xdr:row>
      <xdr:rowOff>554016</xdr:rowOff>
    </xdr:to>
    <xdr:grpSp>
      <xdr:nvGrpSpPr>
        <xdr:cNvPr id="3" name="Group 2">
          <a:extLst>
            <a:ext uri="{FF2B5EF4-FFF2-40B4-BE49-F238E27FC236}">
              <a16:creationId xmlns:a16="http://schemas.microsoft.com/office/drawing/2014/main" id="{69512DBD-B132-4E31-91C0-BB1A103A04E9}"/>
            </a:ext>
          </a:extLst>
        </xdr:cNvPr>
        <xdr:cNvGrpSpPr>
          <a:grpSpLocks noChangeAspect="1"/>
        </xdr:cNvGrpSpPr>
      </xdr:nvGrpSpPr>
      <xdr:grpSpPr>
        <a:xfrm>
          <a:off x="11682334" y="2743753"/>
          <a:ext cx="2049437" cy="458213"/>
          <a:chOff x="9053862" y="2728401"/>
          <a:chExt cx="2656981" cy="554932"/>
        </a:xfrm>
      </xdr:grpSpPr>
      <xdr:pic>
        <xdr:nvPicPr>
          <xdr:cNvPr id="4" name="Picture 3">
            <a:extLst>
              <a:ext uri="{FF2B5EF4-FFF2-40B4-BE49-F238E27FC236}">
                <a16:creationId xmlns:a16="http://schemas.microsoft.com/office/drawing/2014/main" id="{5E488223-7F6C-B9E9-0447-0FF583482F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6228" y="2728401"/>
            <a:ext cx="734615" cy="554932"/>
          </a:xfrm>
          <a:prstGeom prst="rect">
            <a:avLst/>
          </a:prstGeom>
        </xdr:spPr>
      </xdr:pic>
      <xdr:pic>
        <xdr:nvPicPr>
          <xdr:cNvPr id="5" name="Picture 4">
            <a:extLst>
              <a:ext uri="{FF2B5EF4-FFF2-40B4-BE49-F238E27FC236}">
                <a16:creationId xmlns:a16="http://schemas.microsoft.com/office/drawing/2014/main" id="{5BA93FA3-5EDD-2A1B-10D1-0A9434AE0EF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54515" y="2847975"/>
            <a:ext cx="640601" cy="431982"/>
          </a:xfrm>
          <a:prstGeom prst="rect">
            <a:avLst/>
          </a:prstGeom>
        </xdr:spPr>
      </xdr:pic>
      <xdr:pic>
        <xdr:nvPicPr>
          <xdr:cNvPr id="6" name="Picture 5">
            <a:extLst>
              <a:ext uri="{FF2B5EF4-FFF2-40B4-BE49-F238E27FC236}">
                <a16:creationId xmlns:a16="http://schemas.microsoft.com/office/drawing/2014/main" id="{D7C7493F-79F9-A6E3-85C8-2DB90CD0AD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53862" y="2854710"/>
            <a:ext cx="500293" cy="419943"/>
          </a:xfrm>
          <a:prstGeom prst="rect">
            <a:avLst/>
          </a:prstGeom>
        </xdr:spPr>
      </xdr:pic>
    </xdr:grpSp>
    <xdr:clientData/>
  </xdr:twoCellAnchor>
  <xdr:oneCellAnchor>
    <xdr:from>
      <xdr:col>2</xdr:col>
      <xdr:colOff>23813</xdr:colOff>
      <xdr:row>2</xdr:row>
      <xdr:rowOff>151341</xdr:rowOff>
    </xdr:from>
    <xdr:ext cx="7725892" cy="1700980"/>
    <xdr:pic>
      <xdr:nvPicPr>
        <xdr:cNvPr id="7" name="Picture 6">
          <a:extLst>
            <a:ext uri="{FF2B5EF4-FFF2-40B4-BE49-F238E27FC236}">
              <a16:creationId xmlns:a16="http://schemas.microsoft.com/office/drawing/2014/main" id="{D5430000-B64D-43B7-9698-7BEF3553C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853687" y="-2473188"/>
          <a:ext cx="1700980" cy="7725892"/>
        </a:xfrm>
        <a:prstGeom prst="rect">
          <a:avLst/>
        </a:prstGeom>
      </xdr:spPr>
    </xdr:pic>
    <xdr:clientData/>
  </xdr:oneCellAnchor>
  <xdr:twoCellAnchor>
    <xdr:from>
      <xdr:col>9</xdr:col>
      <xdr:colOff>185659</xdr:colOff>
      <xdr:row>13</xdr:row>
      <xdr:rowOff>95803</xdr:rowOff>
    </xdr:from>
    <xdr:to>
      <xdr:col>12</xdr:col>
      <xdr:colOff>377721</xdr:colOff>
      <xdr:row>13</xdr:row>
      <xdr:rowOff>554016</xdr:rowOff>
    </xdr:to>
    <xdr:grpSp>
      <xdr:nvGrpSpPr>
        <xdr:cNvPr id="8" name="Group 7">
          <a:extLst>
            <a:ext uri="{FF2B5EF4-FFF2-40B4-BE49-F238E27FC236}">
              <a16:creationId xmlns:a16="http://schemas.microsoft.com/office/drawing/2014/main" id="{8B206FE7-DDE0-44FC-9151-5190C4C00BE6}"/>
            </a:ext>
          </a:extLst>
        </xdr:cNvPr>
        <xdr:cNvGrpSpPr>
          <a:grpSpLocks noChangeAspect="1"/>
        </xdr:cNvGrpSpPr>
      </xdr:nvGrpSpPr>
      <xdr:grpSpPr>
        <a:xfrm>
          <a:off x="11682334" y="2743753"/>
          <a:ext cx="2049437" cy="458213"/>
          <a:chOff x="9053862" y="2728401"/>
          <a:chExt cx="2656981" cy="554932"/>
        </a:xfrm>
      </xdr:grpSpPr>
      <xdr:pic>
        <xdr:nvPicPr>
          <xdr:cNvPr id="9" name="Picture 8">
            <a:extLst>
              <a:ext uri="{FF2B5EF4-FFF2-40B4-BE49-F238E27FC236}">
                <a16:creationId xmlns:a16="http://schemas.microsoft.com/office/drawing/2014/main" id="{EB0C6801-C2B6-DC17-341A-EE66DE51D2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6228" y="2728401"/>
            <a:ext cx="734615" cy="554932"/>
          </a:xfrm>
          <a:prstGeom prst="rect">
            <a:avLst/>
          </a:prstGeom>
        </xdr:spPr>
      </xdr:pic>
      <xdr:pic>
        <xdr:nvPicPr>
          <xdr:cNvPr id="10" name="Picture 9">
            <a:extLst>
              <a:ext uri="{FF2B5EF4-FFF2-40B4-BE49-F238E27FC236}">
                <a16:creationId xmlns:a16="http://schemas.microsoft.com/office/drawing/2014/main" id="{241F7BEA-3CBC-A6AF-8167-54B13C4037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54515" y="2847975"/>
            <a:ext cx="640601" cy="431982"/>
          </a:xfrm>
          <a:prstGeom prst="rect">
            <a:avLst/>
          </a:prstGeom>
        </xdr:spPr>
      </xdr:pic>
      <xdr:pic>
        <xdr:nvPicPr>
          <xdr:cNvPr id="11" name="Picture 10">
            <a:extLst>
              <a:ext uri="{FF2B5EF4-FFF2-40B4-BE49-F238E27FC236}">
                <a16:creationId xmlns:a16="http://schemas.microsoft.com/office/drawing/2014/main" id="{E9FE4497-A184-F14F-DB80-16380A5E7C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53862" y="2854710"/>
            <a:ext cx="500293" cy="41994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95249</xdr:rowOff>
    </xdr:from>
    <xdr:to>
      <xdr:col>3</xdr:col>
      <xdr:colOff>2869977</xdr:colOff>
      <xdr:row>4</xdr:row>
      <xdr:rowOff>180974</xdr:rowOff>
    </xdr:to>
    <xdr:pic>
      <xdr:nvPicPr>
        <xdr:cNvPr id="2" name="Picture 1">
          <a:extLst>
            <a:ext uri="{FF2B5EF4-FFF2-40B4-BE49-F238E27FC236}">
              <a16:creationId xmlns:a16="http://schemas.microsoft.com/office/drawing/2014/main" id="{3C1E59F4-CAF0-4C6D-8959-2AC9EF1645F7}"/>
            </a:ext>
          </a:extLst>
        </xdr:cNvPr>
        <xdr:cNvPicPr>
          <a:picLocks noChangeAspect="1"/>
        </xdr:cNvPicPr>
      </xdr:nvPicPr>
      <xdr:blipFill>
        <a:blip xmlns:r="http://schemas.openxmlformats.org/officeDocument/2006/relationships" r:embed="rId1"/>
        <a:stretch>
          <a:fillRect/>
        </a:stretch>
      </xdr:blipFill>
      <xdr:spPr>
        <a:xfrm>
          <a:off x="1794510" y="491489"/>
          <a:ext cx="6980967" cy="481965"/>
        </a:xfrm>
        <a:prstGeom prst="rect">
          <a:avLst/>
        </a:prstGeom>
      </xdr:spPr>
    </xdr:pic>
    <xdr:clientData/>
  </xdr:twoCellAnchor>
  <xdr:oneCellAnchor>
    <xdr:from>
      <xdr:col>1</xdr:col>
      <xdr:colOff>95250</xdr:colOff>
      <xdr:row>2</xdr:row>
      <xdr:rowOff>95249</xdr:rowOff>
    </xdr:from>
    <xdr:ext cx="6988139" cy="480172"/>
    <xdr:pic>
      <xdr:nvPicPr>
        <xdr:cNvPr id="3" name="Picture 2">
          <a:extLst>
            <a:ext uri="{FF2B5EF4-FFF2-40B4-BE49-F238E27FC236}">
              <a16:creationId xmlns:a16="http://schemas.microsoft.com/office/drawing/2014/main" id="{7897231B-57B2-49B3-B29B-3EEA32D87493}"/>
            </a:ext>
          </a:extLst>
        </xdr:cNvPr>
        <xdr:cNvPicPr>
          <a:picLocks noChangeAspect="1"/>
        </xdr:cNvPicPr>
      </xdr:nvPicPr>
      <xdr:blipFill>
        <a:blip xmlns:r="http://schemas.openxmlformats.org/officeDocument/2006/relationships" r:embed="rId1"/>
        <a:stretch>
          <a:fillRect/>
        </a:stretch>
      </xdr:blipFill>
      <xdr:spPr>
        <a:xfrm>
          <a:off x="1798544" y="489696"/>
          <a:ext cx="6988139" cy="48017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13761</xdr:colOff>
      <xdr:row>0</xdr:row>
      <xdr:rowOff>244556</xdr:rowOff>
    </xdr:from>
    <xdr:to>
      <xdr:col>2</xdr:col>
      <xdr:colOff>920898</xdr:colOff>
      <xdr:row>0</xdr:row>
      <xdr:rowOff>856784</xdr:rowOff>
    </xdr:to>
    <xdr:pic>
      <xdr:nvPicPr>
        <xdr:cNvPr id="2" name="Bildobjekt 11">
          <a:extLst>
            <a:ext uri="{FF2B5EF4-FFF2-40B4-BE49-F238E27FC236}">
              <a16:creationId xmlns:a16="http://schemas.microsoft.com/office/drawing/2014/main" id="{B2019F49-3CE8-4C64-B190-101C0B4D6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3361" y="244556"/>
          <a:ext cx="3071217" cy="612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A210-2811-43F3-8968-0645BCEBC47D}">
  <sheetPr>
    <tabColor rgb="FF0070C0"/>
    <pageSetUpPr fitToPage="1"/>
  </sheetPr>
  <dimension ref="B3:S191"/>
  <sheetViews>
    <sheetView showGridLines="0" tabSelected="1" zoomScaleNormal="100" zoomScaleSheetLayoutView="100" workbookViewId="0">
      <selection activeCell="A169" sqref="A169"/>
    </sheetView>
  </sheetViews>
  <sheetFormatPr defaultColWidth="6.28515625" defaultRowHeight="15.75" outlineLevelCol="2"/>
  <cols>
    <col min="1" max="1" width="6.28515625" style="5"/>
    <col min="2" max="2" width="5.5703125" style="20" customWidth="1"/>
    <col min="3" max="3" width="17" style="38" customWidth="1"/>
    <col min="4" max="4" width="31.7109375" style="38" bestFit="1" customWidth="1"/>
    <col min="5" max="5" width="52.28515625" style="38" bestFit="1" customWidth="1"/>
    <col min="6" max="6" width="36.5703125" style="40" bestFit="1" customWidth="1"/>
    <col min="7" max="7" width="2.7109375" style="40" customWidth="1"/>
    <col min="8" max="8" width="12" style="38" bestFit="1" customWidth="1"/>
    <col min="9" max="9" width="8.28515625" style="38" bestFit="1" customWidth="1"/>
    <col min="10" max="13" width="9.28515625" style="10" customWidth="1"/>
    <col min="14" max="14" width="18.28515625" style="10" bestFit="1" customWidth="1"/>
    <col min="15" max="15" width="18.7109375" style="10" bestFit="1" customWidth="1"/>
    <col min="16" max="16" width="40.42578125" style="15" customWidth="1"/>
    <col min="17" max="17" width="7.28515625" style="5" hidden="1" customWidth="1" outlineLevel="2"/>
    <col min="18" max="18" width="12" style="5" hidden="1" customWidth="1" outlineLevel="2"/>
    <col min="19" max="19" width="11.5703125" style="5" customWidth="1" collapsed="1"/>
    <col min="20" max="16384" width="6.28515625" style="5"/>
  </cols>
  <sheetData>
    <row r="3" spans="2:18">
      <c r="B3" s="1"/>
      <c r="C3" s="2"/>
      <c r="D3" s="2"/>
      <c r="E3" s="2"/>
      <c r="F3" s="2"/>
      <c r="G3" s="2"/>
      <c r="H3" s="2"/>
      <c r="I3" s="2"/>
      <c r="J3" s="2"/>
      <c r="K3" s="2"/>
      <c r="L3" s="2"/>
      <c r="M3" s="2"/>
      <c r="N3" s="2"/>
      <c r="O3" s="2"/>
      <c r="P3" s="3"/>
      <c r="Q3" s="1"/>
      <c r="R3" s="4"/>
    </row>
    <row r="4" spans="2:18">
      <c r="B4" s="1"/>
      <c r="C4" s="2"/>
      <c r="D4" s="2"/>
      <c r="E4" s="2"/>
      <c r="F4" s="6"/>
      <c r="G4" s="6"/>
      <c r="H4" s="2"/>
      <c r="I4" s="2"/>
      <c r="J4" s="2"/>
      <c r="K4" s="2"/>
      <c r="L4" s="2"/>
      <c r="M4" s="2"/>
      <c r="N4" s="2"/>
      <c r="O4" s="2"/>
      <c r="P4" s="7"/>
      <c r="Q4" s="8"/>
      <c r="R4" s="8"/>
    </row>
    <row r="5" spans="2:18">
      <c r="B5" s="1"/>
      <c r="C5" s="2"/>
      <c r="D5" s="2"/>
      <c r="E5" s="2"/>
      <c r="F5" s="6"/>
      <c r="G5" s="6"/>
      <c r="H5" s="2"/>
      <c r="I5" s="2"/>
      <c r="J5" s="2"/>
      <c r="K5" s="2"/>
      <c r="L5" s="2"/>
      <c r="M5" s="2"/>
      <c r="N5" s="2"/>
      <c r="O5" s="2"/>
      <c r="P5" s="3"/>
      <c r="Q5" s="1"/>
      <c r="R5" s="1"/>
    </row>
    <row r="6" spans="2:18">
      <c r="B6" s="1"/>
      <c r="C6" s="2"/>
      <c r="D6" s="2"/>
      <c r="E6" s="2"/>
      <c r="F6" s="6"/>
      <c r="G6" s="6"/>
      <c r="H6" s="2"/>
      <c r="I6" s="2"/>
      <c r="J6" s="2"/>
      <c r="K6" s="2"/>
      <c r="L6" s="2"/>
      <c r="M6" s="2"/>
      <c r="O6" s="11"/>
      <c r="P6" s="11"/>
      <c r="Q6" s="1"/>
      <c r="R6" s="1"/>
    </row>
    <row r="7" spans="2:18">
      <c r="B7" s="1"/>
      <c r="C7" s="2"/>
      <c r="D7" s="2"/>
      <c r="E7" s="2"/>
      <c r="F7" s="6"/>
      <c r="G7" s="6"/>
      <c r="H7" s="2"/>
      <c r="I7" s="2"/>
      <c r="J7" s="2"/>
      <c r="K7" s="2"/>
      <c r="L7" s="2"/>
      <c r="M7" s="2"/>
      <c r="N7" s="2"/>
      <c r="O7" s="2"/>
      <c r="P7" s="3"/>
      <c r="Q7" s="1"/>
      <c r="R7" s="1"/>
    </row>
    <row r="8" spans="2:18">
      <c r="B8" s="1"/>
      <c r="C8" s="2"/>
      <c r="D8" s="2"/>
      <c r="E8" s="2"/>
      <c r="F8" s="6"/>
      <c r="G8" s="6"/>
      <c r="H8" s="2"/>
      <c r="I8" s="2"/>
      <c r="J8" s="2"/>
      <c r="K8" s="2"/>
      <c r="L8" s="2"/>
      <c r="M8" s="2"/>
      <c r="N8" s="2"/>
      <c r="O8" s="2"/>
      <c r="P8" s="3"/>
      <c r="Q8" s="1"/>
      <c r="R8" s="1"/>
    </row>
    <row r="9" spans="2:18">
      <c r="B9" s="1"/>
      <c r="C9" s="2"/>
      <c r="D9" s="2"/>
      <c r="E9" s="2"/>
      <c r="F9" s="6"/>
      <c r="G9" s="6"/>
      <c r="H9" s="2"/>
      <c r="I9" s="2"/>
      <c r="J9" s="2"/>
      <c r="K9" s="2"/>
      <c r="L9" s="2"/>
      <c r="M9" s="2"/>
      <c r="N9" s="2"/>
      <c r="O9" s="12" t="s">
        <v>0</v>
      </c>
      <c r="P9" s="3"/>
      <c r="Q9" s="1"/>
      <c r="R9" s="1"/>
    </row>
    <row r="10" spans="2:18">
      <c r="B10" s="1"/>
      <c r="C10" s="2"/>
      <c r="D10" s="2"/>
      <c r="E10" s="2"/>
      <c r="F10" s="6"/>
      <c r="G10" s="6"/>
      <c r="H10" s="2"/>
      <c r="I10" s="2"/>
      <c r="J10" s="2"/>
      <c r="K10" s="2"/>
      <c r="L10" s="2"/>
      <c r="M10" s="2"/>
      <c r="N10" s="11"/>
      <c r="O10" s="13">
        <v>0.4</v>
      </c>
      <c r="P10" s="3"/>
      <c r="Q10" s="14"/>
      <c r="R10" s="1"/>
    </row>
    <row r="11" spans="2:18">
      <c r="B11" s="1"/>
      <c r="C11" s="2"/>
      <c r="D11" s="2"/>
      <c r="E11" s="2"/>
      <c r="F11" s="6"/>
      <c r="G11" s="6"/>
      <c r="H11" s="2"/>
      <c r="I11" s="2"/>
      <c r="J11" s="2"/>
      <c r="K11" s="2"/>
      <c r="L11" s="2"/>
      <c r="M11" s="2"/>
      <c r="N11" s="11"/>
      <c r="O11" s="11"/>
      <c r="P11" s="3"/>
      <c r="Q11" s="1"/>
      <c r="R11" s="1"/>
    </row>
    <row r="12" spans="2:18">
      <c r="B12" s="1"/>
      <c r="C12" s="2"/>
      <c r="D12" s="2"/>
      <c r="E12" s="2"/>
      <c r="F12" s="6"/>
      <c r="G12" s="6"/>
      <c r="H12" s="2"/>
      <c r="I12" s="2"/>
      <c r="J12" s="2"/>
      <c r="K12" s="2"/>
      <c r="L12" s="2"/>
      <c r="M12" s="2"/>
      <c r="N12" s="2"/>
      <c r="Q12" s="1"/>
      <c r="R12" s="1"/>
    </row>
    <row r="13" spans="2:18" ht="19.5">
      <c r="B13" s="16"/>
      <c r="C13" s="17" t="s">
        <v>1</v>
      </c>
      <c r="D13" s="18"/>
      <c r="E13" s="18"/>
      <c r="F13" s="18"/>
      <c r="G13" s="18"/>
      <c r="H13" s="18"/>
      <c r="I13" s="18"/>
      <c r="J13" s="42" t="s">
        <v>2</v>
      </c>
      <c r="K13" s="42"/>
      <c r="L13" s="42"/>
      <c r="M13" s="42"/>
      <c r="N13" s="149" t="s">
        <v>3</v>
      </c>
      <c r="O13" s="149"/>
      <c r="Q13" s="19"/>
      <c r="R13" s="19"/>
    </row>
    <row r="14" spans="2:18" ht="44.25" customHeight="1">
      <c r="C14" s="21" t="s">
        <v>4</v>
      </c>
      <c r="D14" s="21" t="s">
        <v>5</v>
      </c>
      <c r="E14" s="21" t="s">
        <v>6</v>
      </c>
      <c r="F14" s="21" t="s">
        <v>7</v>
      </c>
      <c r="G14" s="21"/>
      <c r="H14" s="22" t="s">
        <v>8</v>
      </c>
      <c r="I14" s="22" t="s">
        <v>9</v>
      </c>
      <c r="J14" s="21"/>
      <c r="K14" s="21"/>
      <c r="L14" s="51"/>
      <c r="M14" s="52"/>
      <c r="N14" s="23" t="s">
        <v>10</v>
      </c>
      <c r="O14" s="21" t="s">
        <v>11</v>
      </c>
      <c r="P14" s="24"/>
      <c r="Q14" s="5">
        <v>0</v>
      </c>
      <c r="R14" s="5" t="str">
        <f>IF(D14="","HEADLINE","")</f>
        <v/>
      </c>
    </row>
    <row r="15" spans="2:18">
      <c r="C15" s="25" t="s">
        <v>12</v>
      </c>
      <c r="D15" s="26" t="s">
        <v>13</v>
      </c>
      <c r="E15" s="27"/>
      <c r="F15" s="28"/>
      <c r="G15" s="28"/>
      <c r="H15" s="28"/>
      <c r="I15" s="28"/>
      <c r="J15" s="29"/>
      <c r="K15" s="30"/>
      <c r="L15" s="30"/>
      <c r="M15" s="30"/>
      <c r="N15" s="31"/>
      <c r="O15" s="31"/>
      <c r="P15" s="32" t="s">
        <v>14</v>
      </c>
      <c r="Q15" s="5">
        <f t="shared" ref="Q15:Q78" si="0">IF(D15=D14,Q14,IFERROR(1/Q14-1,1))*IF(R15="HEADLINE",0,1)</f>
        <v>0</v>
      </c>
      <c r="R15" s="5" t="str">
        <f t="shared" ref="R15:R78" si="1">IF(F15="","HEADLINE","")</f>
        <v>HEADLINE</v>
      </c>
    </row>
    <row r="16" spans="2:18">
      <c r="C16" s="26">
        <v>249703</v>
      </c>
      <c r="D16" s="26" t="s">
        <v>15</v>
      </c>
      <c r="E16" s="27" t="s">
        <v>16</v>
      </c>
      <c r="F16" s="33" t="s">
        <v>17</v>
      </c>
      <c r="G16" s="28" t="s">
        <v>14</v>
      </c>
      <c r="H16" s="27" t="s">
        <v>8</v>
      </c>
      <c r="I16" s="34" t="s">
        <v>9</v>
      </c>
      <c r="J16" s="35" t="s">
        <v>18</v>
      </c>
      <c r="K16" s="36" t="s">
        <v>18</v>
      </c>
      <c r="L16" s="36" t="s">
        <v>18</v>
      </c>
      <c r="M16" s="36" t="s">
        <v>19</v>
      </c>
      <c r="N16" s="55">
        <v>1078</v>
      </c>
      <c r="O16" s="55">
        <f t="shared" ref="O16:O79" si="2">IF(N16="","",N16*(1-$O$10))</f>
        <v>646.79999999999995</v>
      </c>
      <c r="P16" s="32" t="s">
        <v>14</v>
      </c>
      <c r="Q16" s="5">
        <f t="shared" si="0"/>
        <v>1</v>
      </c>
      <c r="R16" s="5" t="str">
        <f t="shared" si="1"/>
        <v/>
      </c>
    </row>
    <row r="17" spans="3:18">
      <c r="C17" s="26">
        <v>684989</v>
      </c>
      <c r="D17" s="26" t="s">
        <v>20</v>
      </c>
      <c r="E17" s="27" t="s">
        <v>21</v>
      </c>
      <c r="F17" s="33" t="s">
        <v>22</v>
      </c>
      <c r="G17" s="28" t="s">
        <v>14</v>
      </c>
      <c r="H17" s="27" t="s">
        <v>8</v>
      </c>
      <c r="I17" s="34" t="s">
        <v>9</v>
      </c>
      <c r="J17" s="35" t="s">
        <v>23</v>
      </c>
      <c r="K17" s="36" t="s">
        <v>24</v>
      </c>
      <c r="L17" s="36" t="s">
        <v>23</v>
      </c>
      <c r="M17" s="36" t="s">
        <v>25</v>
      </c>
      <c r="N17" s="56">
        <v>1134</v>
      </c>
      <c r="O17" s="55">
        <f t="shared" si="2"/>
        <v>680.4</v>
      </c>
      <c r="P17" s="32" t="s">
        <v>14</v>
      </c>
      <c r="Q17" s="5">
        <f t="shared" si="0"/>
        <v>0</v>
      </c>
      <c r="R17" s="5" t="str">
        <f t="shared" si="1"/>
        <v/>
      </c>
    </row>
    <row r="18" spans="3:18">
      <c r="C18" s="26">
        <v>553939</v>
      </c>
      <c r="D18" s="26" t="s">
        <v>26</v>
      </c>
      <c r="E18" s="27" t="s">
        <v>27</v>
      </c>
      <c r="F18" s="33" t="s">
        <v>28</v>
      </c>
      <c r="G18" s="28" t="s">
        <v>14</v>
      </c>
      <c r="H18" s="27" t="s">
        <v>8</v>
      </c>
      <c r="I18" s="34" t="s">
        <v>9</v>
      </c>
      <c r="J18" s="35" t="s">
        <v>23</v>
      </c>
      <c r="K18" s="36" t="s">
        <v>18</v>
      </c>
      <c r="L18" s="36" t="s">
        <v>23</v>
      </c>
      <c r="M18" s="36" t="s">
        <v>19</v>
      </c>
      <c r="N18" s="56">
        <v>1081</v>
      </c>
      <c r="O18" s="55">
        <f t="shared" si="2"/>
        <v>648.6</v>
      </c>
      <c r="P18" s="32" t="s">
        <v>14</v>
      </c>
      <c r="Q18" s="5">
        <f t="shared" si="0"/>
        <v>1</v>
      </c>
      <c r="R18" s="5" t="str">
        <f t="shared" si="1"/>
        <v/>
      </c>
    </row>
    <row r="19" spans="3:18">
      <c r="C19" s="26">
        <v>225083</v>
      </c>
      <c r="D19" s="26" t="s">
        <v>26</v>
      </c>
      <c r="E19" s="27" t="s">
        <v>29</v>
      </c>
      <c r="F19" s="33" t="s">
        <v>22</v>
      </c>
      <c r="G19" s="28" t="s">
        <v>14</v>
      </c>
      <c r="H19" s="27" t="s">
        <v>8</v>
      </c>
      <c r="I19" s="34" t="s">
        <v>9</v>
      </c>
      <c r="J19" s="35" t="s">
        <v>23</v>
      </c>
      <c r="K19" s="36" t="s">
        <v>24</v>
      </c>
      <c r="L19" s="36" t="s">
        <v>23</v>
      </c>
      <c r="M19" s="36" t="s">
        <v>19</v>
      </c>
      <c r="N19" s="56" t="s">
        <v>14</v>
      </c>
      <c r="O19" s="55" t="str">
        <f t="shared" si="2"/>
        <v/>
      </c>
      <c r="P19" s="32" t="s">
        <v>30</v>
      </c>
      <c r="Q19" s="5">
        <f t="shared" si="0"/>
        <v>1</v>
      </c>
      <c r="R19" s="5" t="str">
        <f t="shared" si="1"/>
        <v/>
      </c>
    </row>
    <row r="20" spans="3:18">
      <c r="C20" s="26">
        <v>465757</v>
      </c>
      <c r="D20" s="26" t="s">
        <v>31</v>
      </c>
      <c r="E20" s="27" t="s">
        <v>27</v>
      </c>
      <c r="F20" s="33" t="s">
        <v>17</v>
      </c>
      <c r="G20" s="28" t="s">
        <v>14</v>
      </c>
      <c r="H20" s="27" t="s">
        <v>14</v>
      </c>
      <c r="I20" s="34" t="s">
        <v>14</v>
      </c>
      <c r="J20" s="35" t="s">
        <v>18</v>
      </c>
      <c r="K20" s="36" t="s">
        <v>18</v>
      </c>
      <c r="L20" s="36" t="s">
        <v>23</v>
      </c>
      <c r="M20" s="36" t="s">
        <v>32</v>
      </c>
      <c r="N20" s="56">
        <v>1062</v>
      </c>
      <c r="O20" s="55">
        <f t="shared" si="2"/>
        <v>637.19999999999993</v>
      </c>
      <c r="P20" s="32" t="s">
        <v>14</v>
      </c>
      <c r="Q20" s="5">
        <f t="shared" si="0"/>
        <v>0</v>
      </c>
      <c r="R20" s="5" t="str">
        <f t="shared" si="1"/>
        <v/>
      </c>
    </row>
    <row r="21" spans="3:18">
      <c r="C21" s="26">
        <v>142336</v>
      </c>
      <c r="D21" s="26" t="s">
        <v>33</v>
      </c>
      <c r="E21" s="27" t="s">
        <v>34</v>
      </c>
      <c r="F21" s="33" t="s">
        <v>22</v>
      </c>
      <c r="G21" s="28" t="s">
        <v>14</v>
      </c>
      <c r="H21" s="27" t="s">
        <v>8</v>
      </c>
      <c r="I21" s="34" t="s">
        <v>9</v>
      </c>
      <c r="J21" s="35" t="s">
        <v>23</v>
      </c>
      <c r="K21" s="36" t="s">
        <v>24</v>
      </c>
      <c r="L21" s="36" t="s">
        <v>23</v>
      </c>
      <c r="M21" s="36" t="s">
        <v>35</v>
      </c>
      <c r="N21" s="56">
        <v>1256</v>
      </c>
      <c r="O21" s="55">
        <f t="shared" si="2"/>
        <v>753.6</v>
      </c>
      <c r="P21" s="32" t="s">
        <v>14</v>
      </c>
      <c r="Q21" s="5">
        <f t="shared" si="0"/>
        <v>1</v>
      </c>
      <c r="R21" s="5" t="str">
        <f t="shared" si="1"/>
        <v/>
      </c>
    </row>
    <row r="22" spans="3:18">
      <c r="C22" s="26">
        <v>481323</v>
      </c>
      <c r="D22" s="26" t="s">
        <v>36</v>
      </c>
      <c r="E22" s="27" t="s">
        <v>37</v>
      </c>
      <c r="F22" s="33" t="s">
        <v>38</v>
      </c>
      <c r="G22" s="28" t="s">
        <v>14</v>
      </c>
      <c r="H22" s="27" t="s">
        <v>8</v>
      </c>
      <c r="I22" s="34" t="s">
        <v>9</v>
      </c>
      <c r="J22" s="35" t="s">
        <v>23</v>
      </c>
      <c r="K22" s="36" t="s">
        <v>18</v>
      </c>
      <c r="L22" s="36" t="s">
        <v>23</v>
      </c>
      <c r="M22" s="36" t="s">
        <v>25</v>
      </c>
      <c r="N22" s="56">
        <v>1166</v>
      </c>
      <c r="O22" s="55">
        <f t="shared" si="2"/>
        <v>699.6</v>
      </c>
      <c r="P22" s="32" t="s">
        <v>39</v>
      </c>
      <c r="Q22" s="5">
        <f t="shared" si="0"/>
        <v>0</v>
      </c>
      <c r="R22" s="5" t="str">
        <f t="shared" si="1"/>
        <v/>
      </c>
    </row>
    <row r="23" spans="3:18">
      <c r="C23" s="26">
        <v>44246</v>
      </c>
      <c r="D23" s="26" t="s">
        <v>36</v>
      </c>
      <c r="E23" s="27" t="s">
        <v>40</v>
      </c>
      <c r="F23" s="33" t="s">
        <v>41</v>
      </c>
      <c r="G23" s="28" t="s">
        <v>14</v>
      </c>
      <c r="H23" s="27" t="s">
        <v>8</v>
      </c>
      <c r="I23" s="34" t="s">
        <v>9</v>
      </c>
      <c r="J23" s="35" t="s">
        <v>23</v>
      </c>
      <c r="K23" s="36" t="s">
        <v>18</v>
      </c>
      <c r="L23" s="36" t="s">
        <v>18</v>
      </c>
      <c r="M23" s="36" t="s">
        <v>19</v>
      </c>
      <c r="N23" s="56" t="s">
        <v>14</v>
      </c>
      <c r="O23" s="55" t="str">
        <f t="shared" si="2"/>
        <v/>
      </c>
      <c r="P23" s="32" t="s">
        <v>30</v>
      </c>
      <c r="Q23" s="5">
        <f t="shared" si="0"/>
        <v>0</v>
      </c>
      <c r="R23" s="5" t="str">
        <f t="shared" si="1"/>
        <v/>
      </c>
    </row>
    <row r="24" spans="3:18">
      <c r="C24" s="26">
        <v>130553</v>
      </c>
      <c r="D24" s="26" t="s">
        <v>42</v>
      </c>
      <c r="E24" s="27" t="s">
        <v>37</v>
      </c>
      <c r="F24" s="33" t="s">
        <v>38</v>
      </c>
      <c r="G24" s="28" t="s">
        <v>14</v>
      </c>
      <c r="H24" s="27" t="s">
        <v>14</v>
      </c>
      <c r="I24" s="34" t="s">
        <v>14</v>
      </c>
      <c r="J24" s="35" t="s">
        <v>18</v>
      </c>
      <c r="K24" s="36" t="s">
        <v>18</v>
      </c>
      <c r="L24" s="36" t="s">
        <v>23</v>
      </c>
      <c r="M24" s="36" t="s">
        <v>32</v>
      </c>
      <c r="N24" s="56">
        <v>1116</v>
      </c>
      <c r="O24" s="55">
        <f t="shared" si="2"/>
        <v>669.6</v>
      </c>
      <c r="P24" s="32" t="s">
        <v>14</v>
      </c>
      <c r="Q24" s="5">
        <f t="shared" si="0"/>
        <v>1</v>
      </c>
      <c r="R24" s="5" t="str">
        <f t="shared" si="1"/>
        <v/>
      </c>
    </row>
    <row r="25" spans="3:18">
      <c r="C25" s="26" t="s">
        <v>12</v>
      </c>
      <c r="D25" s="26" t="s">
        <v>43</v>
      </c>
      <c r="E25" s="27" t="s">
        <v>14</v>
      </c>
      <c r="F25" s="33" t="s">
        <v>14</v>
      </c>
      <c r="G25" s="28" t="s">
        <v>14</v>
      </c>
      <c r="H25" s="27" t="s">
        <v>14</v>
      </c>
      <c r="I25" s="34" t="s">
        <v>14</v>
      </c>
      <c r="J25" s="35" t="s">
        <v>14</v>
      </c>
      <c r="K25" s="36" t="s">
        <v>14</v>
      </c>
      <c r="L25" s="36" t="s">
        <v>14</v>
      </c>
      <c r="M25" s="36" t="s">
        <v>14</v>
      </c>
      <c r="N25" s="56" t="s">
        <v>14</v>
      </c>
      <c r="O25" s="55" t="str">
        <f t="shared" si="2"/>
        <v/>
      </c>
      <c r="P25" s="32" t="s">
        <v>14</v>
      </c>
      <c r="Q25" s="5">
        <f t="shared" si="0"/>
        <v>0</v>
      </c>
      <c r="R25" s="5" t="str">
        <f t="shared" si="1"/>
        <v>HEADLINE</v>
      </c>
    </row>
    <row r="26" spans="3:18">
      <c r="C26" s="26">
        <v>187913</v>
      </c>
      <c r="D26" s="26" t="s">
        <v>15</v>
      </c>
      <c r="E26" s="27" t="s">
        <v>44</v>
      </c>
      <c r="F26" s="33" t="s">
        <v>45</v>
      </c>
      <c r="G26" s="28" t="s">
        <v>14</v>
      </c>
      <c r="H26" s="27" t="s">
        <v>8</v>
      </c>
      <c r="I26" s="34" t="s">
        <v>9</v>
      </c>
      <c r="J26" s="35" t="s">
        <v>23</v>
      </c>
      <c r="K26" s="36" t="s">
        <v>24</v>
      </c>
      <c r="L26" s="36" t="s">
        <v>23</v>
      </c>
      <c r="M26" s="36" t="s">
        <v>46</v>
      </c>
      <c r="N26" s="56">
        <v>1110</v>
      </c>
      <c r="O26" s="55">
        <f t="shared" si="2"/>
        <v>666</v>
      </c>
      <c r="P26" s="32" t="s">
        <v>14</v>
      </c>
      <c r="Q26" s="5">
        <f t="shared" si="0"/>
        <v>1</v>
      </c>
      <c r="R26" s="5" t="str">
        <f t="shared" si="1"/>
        <v/>
      </c>
    </row>
    <row r="27" spans="3:18">
      <c r="C27" s="26">
        <v>998953</v>
      </c>
      <c r="D27" s="26" t="s">
        <v>20</v>
      </c>
      <c r="E27" s="27" t="s">
        <v>47</v>
      </c>
      <c r="F27" s="33" t="s">
        <v>45</v>
      </c>
      <c r="G27" s="28" t="s">
        <v>14</v>
      </c>
      <c r="H27" s="27" t="s">
        <v>8</v>
      </c>
      <c r="I27" s="34" t="s">
        <v>9</v>
      </c>
      <c r="J27" s="35" t="s">
        <v>23</v>
      </c>
      <c r="K27" s="36" t="s">
        <v>24</v>
      </c>
      <c r="L27" s="36" t="s">
        <v>18</v>
      </c>
      <c r="M27" s="36" t="s">
        <v>48</v>
      </c>
      <c r="N27" s="56">
        <v>1128</v>
      </c>
      <c r="O27" s="55">
        <f t="shared" si="2"/>
        <v>676.8</v>
      </c>
      <c r="P27" s="32" t="s">
        <v>14</v>
      </c>
      <c r="Q27" s="5">
        <f t="shared" si="0"/>
        <v>0</v>
      </c>
      <c r="R27" s="5" t="str">
        <f t="shared" si="1"/>
        <v/>
      </c>
    </row>
    <row r="28" spans="3:18">
      <c r="C28" s="26">
        <v>495444</v>
      </c>
      <c r="D28" s="26" t="s">
        <v>26</v>
      </c>
      <c r="E28" s="27" t="s">
        <v>49</v>
      </c>
      <c r="F28" s="33" t="s">
        <v>50</v>
      </c>
      <c r="G28" s="28" t="s">
        <v>14</v>
      </c>
      <c r="H28" s="27" t="s">
        <v>8</v>
      </c>
      <c r="I28" s="34" t="s">
        <v>9</v>
      </c>
      <c r="J28" s="35" t="s">
        <v>23</v>
      </c>
      <c r="K28" s="36" t="s">
        <v>18</v>
      </c>
      <c r="L28" s="36" t="s">
        <v>23</v>
      </c>
      <c r="M28" s="36" t="s">
        <v>19</v>
      </c>
      <c r="N28" s="56">
        <v>1085</v>
      </c>
      <c r="O28" s="55">
        <f t="shared" si="2"/>
        <v>651</v>
      </c>
      <c r="P28" s="32" t="s">
        <v>39</v>
      </c>
      <c r="Q28" s="5">
        <f t="shared" si="0"/>
        <v>1</v>
      </c>
      <c r="R28" s="5" t="str">
        <f t="shared" si="1"/>
        <v/>
      </c>
    </row>
    <row r="29" spans="3:18">
      <c r="C29" s="26">
        <v>909776</v>
      </c>
      <c r="D29" s="26" t="s">
        <v>26</v>
      </c>
      <c r="E29" s="27" t="s">
        <v>49</v>
      </c>
      <c r="F29" s="33" t="s">
        <v>45</v>
      </c>
      <c r="G29" s="28" t="s">
        <v>14</v>
      </c>
      <c r="H29" s="27" t="s">
        <v>8</v>
      </c>
      <c r="I29" s="34" t="s">
        <v>9</v>
      </c>
      <c r="J29" s="35" t="s">
        <v>23</v>
      </c>
      <c r="K29" s="36" t="s">
        <v>24</v>
      </c>
      <c r="L29" s="36" t="s">
        <v>23</v>
      </c>
      <c r="M29" s="36" t="s">
        <v>19</v>
      </c>
      <c r="N29" s="56" t="s">
        <v>14</v>
      </c>
      <c r="O29" s="55" t="str">
        <f t="shared" si="2"/>
        <v/>
      </c>
      <c r="P29" s="32" t="s">
        <v>30</v>
      </c>
      <c r="Q29" s="5">
        <f t="shared" si="0"/>
        <v>1</v>
      </c>
      <c r="R29" s="5" t="str">
        <f t="shared" si="1"/>
        <v/>
      </c>
    </row>
    <row r="30" spans="3:18">
      <c r="C30" s="26">
        <v>165338</v>
      </c>
      <c r="D30" s="26" t="s">
        <v>31</v>
      </c>
      <c r="E30" s="27" t="s">
        <v>27</v>
      </c>
      <c r="F30" s="33" t="s">
        <v>51</v>
      </c>
      <c r="G30" s="28" t="s">
        <v>14</v>
      </c>
      <c r="H30" s="27" t="s">
        <v>8</v>
      </c>
      <c r="I30" s="34" t="s">
        <v>9</v>
      </c>
      <c r="J30" s="35" t="s">
        <v>18</v>
      </c>
      <c r="K30" s="36" t="s">
        <v>24</v>
      </c>
      <c r="L30" s="36" t="s">
        <v>23</v>
      </c>
      <c r="M30" s="36" t="s">
        <v>46</v>
      </c>
      <c r="N30" s="56">
        <v>1066</v>
      </c>
      <c r="O30" s="55">
        <f t="shared" si="2"/>
        <v>639.6</v>
      </c>
      <c r="P30" s="32" t="s">
        <v>14</v>
      </c>
      <c r="Q30" s="5">
        <f t="shared" si="0"/>
        <v>0</v>
      </c>
      <c r="R30" s="5" t="str">
        <f t="shared" si="1"/>
        <v/>
      </c>
    </row>
    <row r="31" spans="3:18">
      <c r="C31" s="26" t="s">
        <v>12</v>
      </c>
      <c r="D31" s="26" t="s">
        <v>52</v>
      </c>
      <c r="E31" s="27" t="s">
        <v>14</v>
      </c>
      <c r="F31" s="33" t="s">
        <v>14</v>
      </c>
      <c r="G31" s="28" t="s">
        <v>14</v>
      </c>
      <c r="H31" s="27" t="s">
        <v>14</v>
      </c>
      <c r="I31" s="34" t="s">
        <v>14</v>
      </c>
      <c r="J31" s="35" t="s">
        <v>14</v>
      </c>
      <c r="K31" s="36" t="s">
        <v>14</v>
      </c>
      <c r="L31" s="36" t="s">
        <v>14</v>
      </c>
      <c r="M31" s="36" t="s">
        <v>14</v>
      </c>
      <c r="N31" s="56" t="s">
        <v>14</v>
      </c>
      <c r="O31" s="55" t="str">
        <f t="shared" si="2"/>
        <v/>
      </c>
      <c r="P31" s="32" t="s">
        <v>14</v>
      </c>
      <c r="Q31" s="5">
        <f t="shared" si="0"/>
        <v>0</v>
      </c>
      <c r="R31" s="5" t="str">
        <f t="shared" si="1"/>
        <v>HEADLINE</v>
      </c>
    </row>
    <row r="32" spans="3:18">
      <c r="C32" s="26">
        <v>430603</v>
      </c>
      <c r="D32" s="26" t="s">
        <v>53</v>
      </c>
      <c r="E32" s="27" t="s">
        <v>54</v>
      </c>
      <c r="F32" s="33" t="s">
        <v>55</v>
      </c>
      <c r="G32" s="28" t="s">
        <v>14</v>
      </c>
      <c r="H32" s="27" t="s">
        <v>14</v>
      </c>
      <c r="I32" s="34" t="s">
        <v>14</v>
      </c>
      <c r="J32" s="35" t="s">
        <v>18</v>
      </c>
      <c r="K32" s="36" t="s">
        <v>18</v>
      </c>
      <c r="L32" s="36" t="s">
        <v>23</v>
      </c>
      <c r="M32" s="36" t="s">
        <v>56</v>
      </c>
      <c r="N32" s="56">
        <v>532</v>
      </c>
      <c r="O32" s="55">
        <f t="shared" si="2"/>
        <v>319.2</v>
      </c>
      <c r="P32" s="32" t="s">
        <v>57</v>
      </c>
      <c r="Q32" s="5">
        <f t="shared" si="0"/>
        <v>1</v>
      </c>
      <c r="R32" s="5" t="str">
        <f t="shared" si="1"/>
        <v/>
      </c>
    </row>
    <row r="33" spans="3:18">
      <c r="C33" s="26">
        <v>655542</v>
      </c>
      <c r="D33" s="26" t="s">
        <v>53</v>
      </c>
      <c r="E33" s="27" t="s">
        <v>54</v>
      </c>
      <c r="F33" s="33" t="s">
        <v>55</v>
      </c>
      <c r="G33" s="28" t="s">
        <v>14</v>
      </c>
      <c r="H33" s="27" t="s">
        <v>14</v>
      </c>
      <c r="I33" s="34" t="s">
        <v>14</v>
      </c>
      <c r="J33" s="35" t="s">
        <v>18</v>
      </c>
      <c r="K33" s="36" t="s">
        <v>24</v>
      </c>
      <c r="L33" s="36" t="s">
        <v>23</v>
      </c>
      <c r="M33" s="36" t="s">
        <v>56</v>
      </c>
      <c r="N33" s="56">
        <v>537</v>
      </c>
      <c r="O33" s="55">
        <f t="shared" si="2"/>
        <v>322.2</v>
      </c>
      <c r="P33" s="32" t="s">
        <v>14</v>
      </c>
      <c r="Q33" s="5">
        <f t="shared" si="0"/>
        <v>1</v>
      </c>
      <c r="R33" s="5" t="str">
        <f t="shared" si="1"/>
        <v/>
      </c>
    </row>
    <row r="34" spans="3:18">
      <c r="C34" s="26">
        <v>457933</v>
      </c>
      <c r="D34" s="26" t="s">
        <v>58</v>
      </c>
      <c r="E34" s="27" t="s">
        <v>59</v>
      </c>
      <c r="F34" s="33" t="s">
        <v>60</v>
      </c>
      <c r="G34" s="28" t="s">
        <v>14</v>
      </c>
      <c r="H34" s="27" t="s">
        <v>14</v>
      </c>
      <c r="I34" s="34" t="s">
        <v>14</v>
      </c>
      <c r="J34" s="35" t="s">
        <v>14</v>
      </c>
      <c r="K34" s="36" t="s">
        <v>14</v>
      </c>
      <c r="L34" s="36" t="s">
        <v>14</v>
      </c>
      <c r="M34" s="36" t="s">
        <v>14</v>
      </c>
      <c r="N34" s="56">
        <v>613</v>
      </c>
      <c r="O34" s="55">
        <f t="shared" si="2"/>
        <v>367.8</v>
      </c>
      <c r="P34" s="32" t="s">
        <v>61</v>
      </c>
      <c r="Q34" s="5">
        <f t="shared" si="0"/>
        <v>0</v>
      </c>
      <c r="R34" s="5" t="str">
        <f t="shared" si="1"/>
        <v/>
      </c>
    </row>
    <row r="35" spans="3:18">
      <c r="C35" s="26">
        <v>466076</v>
      </c>
      <c r="D35" s="26" t="s">
        <v>58</v>
      </c>
      <c r="E35" s="27" t="s">
        <v>59</v>
      </c>
      <c r="F35" s="33" t="s">
        <v>55</v>
      </c>
      <c r="G35" s="28" t="s">
        <v>14</v>
      </c>
      <c r="H35" s="27" t="s">
        <v>14</v>
      </c>
      <c r="I35" s="34" t="s">
        <v>14</v>
      </c>
      <c r="J35" s="35" t="s">
        <v>18</v>
      </c>
      <c r="K35" s="36" t="s">
        <v>18</v>
      </c>
      <c r="L35" s="36" t="s">
        <v>23</v>
      </c>
      <c r="M35" s="36" t="s">
        <v>56</v>
      </c>
      <c r="N35" s="56">
        <v>613</v>
      </c>
      <c r="O35" s="55">
        <f t="shared" si="2"/>
        <v>367.8</v>
      </c>
      <c r="P35" s="32" t="s">
        <v>57</v>
      </c>
      <c r="Q35" s="5">
        <f t="shared" si="0"/>
        <v>0</v>
      </c>
      <c r="R35" s="5" t="str">
        <f t="shared" si="1"/>
        <v/>
      </c>
    </row>
    <row r="36" spans="3:18">
      <c r="C36" s="26">
        <v>365420</v>
      </c>
      <c r="D36" s="26" t="s">
        <v>62</v>
      </c>
      <c r="E36" s="27" t="s">
        <v>59</v>
      </c>
      <c r="F36" s="33" t="s">
        <v>55</v>
      </c>
      <c r="G36" s="28" t="s">
        <v>14</v>
      </c>
      <c r="H36" s="27" t="s">
        <v>14</v>
      </c>
      <c r="I36" s="34" t="s">
        <v>14</v>
      </c>
      <c r="J36" s="35" t="s">
        <v>18</v>
      </c>
      <c r="K36" s="36" t="s">
        <v>18</v>
      </c>
      <c r="L36" s="36" t="s">
        <v>23</v>
      </c>
      <c r="M36" s="36" t="s">
        <v>56</v>
      </c>
      <c r="N36" s="56">
        <v>685</v>
      </c>
      <c r="O36" s="55">
        <f t="shared" si="2"/>
        <v>411</v>
      </c>
      <c r="P36" s="32" t="s">
        <v>57</v>
      </c>
      <c r="Q36" s="5">
        <f t="shared" si="0"/>
        <v>1</v>
      </c>
      <c r="R36" s="5" t="str">
        <f t="shared" si="1"/>
        <v/>
      </c>
    </row>
    <row r="37" spans="3:18">
      <c r="C37" s="26">
        <v>814417</v>
      </c>
      <c r="D37" s="26" t="s">
        <v>62</v>
      </c>
      <c r="E37" s="27" t="s">
        <v>59</v>
      </c>
      <c r="F37" s="33" t="s">
        <v>60</v>
      </c>
      <c r="G37" s="28" t="s">
        <v>14</v>
      </c>
      <c r="H37" s="27" t="s">
        <v>14</v>
      </c>
      <c r="I37" s="34" t="s">
        <v>14</v>
      </c>
      <c r="J37" s="35" t="s">
        <v>14</v>
      </c>
      <c r="K37" s="36" t="s">
        <v>14</v>
      </c>
      <c r="L37" s="36" t="s">
        <v>14</v>
      </c>
      <c r="M37" s="36" t="s">
        <v>14</v>
      </c>
      <c r="N37" s="56">
        <v>690</v>
      </c>
      <c r="O37" s="55">
        <f t="shared" si="2"/>
        <v>414</v>
      </c>
      <c r="P37" s="32" t="s">
        <v>61</v>
      </c>
      <c r="Q37" s="5">
        <f t="shared" si="0"/>
        <v>1</v>
      </c>
      <c r="R37" s="5" t="str">
        <f t="shared" si="1"/>
        <v/>
      </c>
    </row>
    <row r="38" spans="3:18">
      <c r="C38" s="26">
        <v>305041</v>
      </c>
      <c r="D38" s="26" t="s">
        <v>63</v>
      </c>
      <c r="E38" s="27" t="s">
        <v>59</v>
      </c>
      <c r="F38" s="33" t="s">
        <v>55</v>
      </c>
      <c r="G38" s="28" t="s">
        <v>14</v>
      </c>
      <c r="H38" s="27" t="s">
        <v>14</v>
      </c>
      <c r="I38" s="34" t="s">
        <v>14</v>
      </c>
      <c r="J38" s="35" t="s">
        <v>18</v>
      </c>
      <c r="K38" s="36" t="s">
        <v>18</v>
      </c>
      <c r="L38" s="36" t="s">
        <v>23</v>
      </c>
      <c r="M38" s="36" t="s">
        <v>56</v>
      </c>
      <c r="N38" s="56">
        <v>668</v>
      </c>
      <c r="O38" s="55">
        <f t="shared" si="2"/>
        <v>400.8</v>
      </c>
      <c r="P38" s="32" t="s">
        <v>57</v>
      </c>
      <c r="Q38" s="5">
        <f t="shared" si="0"/>
        <v>0</v>
      </c>
      <c r="R38" s="5" t="str">
        <f t="shared" si="1"/>
        <v/>
      </c>
    </row>
    <row r="39" spans="3:18">
      <c r="C39" s="26">
        <v>17588</v>
      </c>
      <c r="D39" s="26" t="s">
        <v>63</v>
      </c>
      <c r="E39" s="27" t="s">
        <v>59</v>
      </c>
      <c r="F39" s="33" t="s">
        <v>55</v>
      </c>
      <c r="G39" s="28" t="s">
        <v>14</v>
      </c>
      <c r="H39" s="27" t="s">
        <v>14</v>
      </c>
      <c r="I39" s="34" t="s">
        <v>14</v>
      </c>
      <c r="J39" s="35" t="s">
        <v>18</v>
      </c>
      <c r="K39" s="36" t="s">
        <v>24</v>
      </c>
      <c r="L39" s="36" t="s">
        <v>23</v>
      </c>
      <c r="M39" s="36" t="s">
        <v>56</v>
      </c>
      <c r="N39" s="56">
        <v>668</v>
      </c>
      <c r="O39" s="55">
        <f t="shared" si="2"/>
        <v>400.8</v>
      </c>
      <c r="P39" s="32" t="s">
        <v>14</v>
      </c>
      <c r="Q39" s="5">
        <f t="shared" si="0"/>
        <v>0</v>
      </c>
      <c r="R39" s="5" t="str">
        <f t="shared" si="1"/>
        <v/>
      </c>
    </row>
    <row r="40" spans="3:18">
      <c r="C40" s="26">
        <v>283767</v>
      </c>
      <c r="D40" s="26" t="s">
        <v>64</v>
      </c>
      <c r="E40" s="27" t="s">
        <v>37</v>
      </c>
      <c r="F40" s="33" t="s">
        <v>55</v>
      </c>
      <c r="G40" s="28" t="s">
        <v>14</v>
      </c>
      <c r="H40" s="27" t="s">
        <v>14</v>
      </c>
      <c r="I40" s="34" t="s">
        <v>14</v>
      </c>
      <c r="J40" s="35" t="s">
        <v>23</v>
      </c>
      <c r="K40" s="36" t="s">
        <v>24</v>
      </c>
      <c r="L40" s="36" t="s">
        <v>18</v>
      </c>
      <c r="M40" s="36" t="s">
        <v>35</v>
      </c>
      <c r="N40" s="56">
        <v>1213</v>
      </c>
      <c r="O40" s="55">
        <f t="shared" si="2"/>
        <v>727.8</v>
      </c>
      <c r="P40" s="32" t="s">
        <v>14</v>
      </c>
      <c r="Q40" s="5">
        <f t="shared" si="0"/>
        <v>1</v>
      </c>
      <c r="R40" s="5" t="str">
        <f t="shared" si="1"/>
        <v/>
      </c>
    </row>
    <row r="41" spans="3:18">
      <c r="C41" s="26">
        <v>764217</v>
      </c>
      <c r="D41" s="26" t="s">
        <v>65</v>
      </c>
      <c r="E41" s="27" t="s">
        <v>66</v>
      </c>
      <c r="F41" s="33" t="s">
        <v>55</v>
      </c>
      <c r="G41" s="28" t="s">
        <v>14</v>
      </c>
      <c r="H41" s="27" t="s">
        <v>14</v>
      </c>
      <c r="I41" s="34" t="s">
        <v>14</v>
      </c>
      <c r="J41" s="35" t="s">
        <v>18</v>
      </c>
      <c r="K41" s="36" t="s">
        <v>24</v>
      </c>
      <c r="L41" s="36" t="s">
        <v>18</v>
      </c>
      <c r="M41" s="36" t="s">
        <v>35</v>
      </c>
      <c r="N41" s="56">
        <v>937</v>
      </c>
      <c r="O41" s="55">
        <f t="shared" si="2"/>
        <v>562.19999999999993</v>
      </c>
      <c r="P41" s="32" t="s">
        <v>67</v>
      </c>
      <c r="Q41" s="5">
        <f t="shared" si="0"/>
        <v>0</v>
      </c>
      <c r="R41" s="5" t="str">
        <f t="shared" si="1"/>
        <v/>
      </c>
    </row>
    <row r="42" spans="3:18">
      <c r="C42" s="26">
        <v>797139</v>
      </c>
      <c r="D42" s="26" t="s">
        <v>65</v>
      </c>
      <c r="E42" s="27" t="s">
        <v>66</v>
      </c>
      <c r="F42" s="33" t="s">
        <v>68</v>
      </c>
      <c r="G42" s="28" t="s">
        <v>14</v>
      </c>
      <c r="H42" s="27" t="s">
        <v>14</v>
      </c>
      <c r="I42" s="34" t="s">
        <v>14</v>
      </c>
      <c r="J42" s="35" t="s">
        <v>24</v>
      </c>
      <c r="K42" s="36" t="s">
        <v>18</v>
      </c>
      <c r="L42" s="36" t="s">
        <v>23</v>
      </c>
      <c r="M42" s="36" t="s">
        <v>32</v>
      </c>
      <c r="N42" s="56">
        <v>937</v>
      </c>
      <c r="O42" s="55">
        <f t="shared" si="2"/>
        <v>562.19999999999993</v>
      </c>
      <c r="P42" s="32" t="s">
        <v>57</v>
      </c>
      <c r="Q42" s="5">
        <f t="shared" si="0"/>
        <v>0</v>
      </c>
      <c r="R42" s="5" t="str">
        <f t="shared" si="1"/>
        <v/>
      </c>
    </row>
    <row r="43" spans="3:18">
      <c r="C43" s="26">
        <v>139900</v>
      </c>
      <c r="D43" s="26" t="s">
        <v>36</v>
      </c>
      <c r="E43" s="27" t="s">
        <v>37</v>
      </c>
      <c r="F43" s="33" t="s">
        <v>55</v>
      </c>
      <c r="G43" s="28" t="s">
        <v>14</v>
      </c>
      <c r="H43" s="27" t="s">
        <v>8</v>
      </c>
      <c r="I43" s="34" t="s">
        <v>9</v>
      </c>
      <c r="J43" s="35" t="s">
        <v>23</v>
      </c>
      <c r="K43" s="36" t="s">
        <v>24</v>
      </c>
      <c r="L43" s="36" t="s">
        <v>23</v>
      </c>
      <c r="M43" s="36" t="s">
        <v>35</v>
      </c>
      <c r="N43" s="56">
        <v>1060</v>
      </c>
      <c r="O43" s="55">
        <f t="shared" si="2"/>
        <v>636</v>
      </c>
      <c r="P43" s="32" t="s">
        <v>14</v>
      </c>
      <c r="Q43" s="5">
        <f t="shared" si="0"/>
        <v>1</v>
      </c>
      <c r="R43" s="5" t="str">
        <f t="shared" si="1"/>
        <v/>
      </c>
    </row>
    <row r="44" spans="3:18">
      <c r="C44" s="26">
        <v>812967</v>
      </c>
      <c r="D44" s="26" t="s">
        <v>42</v>
      </c>
      <c r="E44" s="27" t="s">
        <v>37</v>
      </c>
      <c r="F44" s="33" t="s">
        <v>55</v>
      </c>
      <c r="G44" s="28" t="s">
        <v>14</v>
      </c>
      <c r="H44" s="27" t="s">
        <v>8</v>
      </c>
      <c r="I44" s="34" t="s">
        <v>9</v>
      </c>
      <c r="J44" s="35" t="s">
        <v>23</v>
      </c>
      <c r="K44" s="36" t="s">
        <v>24</v>
      </c>
      <c r="L44" s="36" t="s">
        <v>23</v>
      </c>
      <c r="M44" s="36" t="s">
        <v>35</v>
      </c>
      <c r="N44" s="56">
        <v>990</v>
      </c>
      <c r="O44" s="55">
        <f t="shared" si="2"/>
        <v>594</v>
      </c>
      <c r="P44" s="32" t="s">
        <v>14</v>
      </c>
      <c r="Q44" s="5">
        <f t="shared" si="0"/>
        <v>0</v>
      </c>
      <c r="R44" s="5" t="str">
        <f t="shared" si="1"/>
        <v/>
      </c>
    </row>
    <row r="45" spans="3:18">
      <c r="C45" s="26" t="s">
        <v>69</v>
      </c>
      <c r="D45" s="26" t="s">
        <v>13</v>
      </c>
      <c r="E45" s="27" t="s">
        <v>14</v>
      </c>
      <c r="F45" s="33" t="s">
        <v>14</v>
      </c>
      <c r="G45" s="28" t="s">
        <v>14</v>
      </c>
      <c r="H45" s="27" t="s">
        <v>14</v>
      </c>
      <c r="I45" s="34" t="s">
        <v>14</v>
      </c>
      <c r="J45" s="35" t="s">
        <v>14</v>
      </c>
      <c r="K45" s="36" t="s">
        <v>14</v>
      </c>
      <c r="L45" s="36" t="s">
        <v>14</v>
      </c>
      <c r="M45" s="36" t="s">
        <v>14</v>
      </c>
      <c r="N45" s="56" t="s">
        <v>14</v>
      </c>
      <c r="O45" s="55" t="str">
        <f t="shared" si="2"/>
        <v/>
      </c>
      <c r="P45" s="32" t="s">
        <v>14</v>
      </c>
      <c r="Q45" s="5">
        <f t="shared" si="0"/>
        <v>0</v>
      </c>
      <c r="R45" s="5" t="str">
        <f t="shared" si="1"/>
        <v>HEADLINE</v>
      </c>
    </row>
    <row r="46" spans="3:18">
      <c r="C46" s="26">
        <v>78266</v>
      </c>
      <c r="D46" s="26" t="s">
        <v>70</v>
      </c>
      <c r="E46" s="27" t="s">
        <v>71</v>
      </c>
      <c r="F46" s="33" t="s">
        <v>72</v>
      </c>
      <c r="G46" s="28" t="s">
        <v>14</v>
      </c>
      <c r="H46" s="27" t="s">
        <v>14</v>
      </c>
      <c r="I46" s="34" t="s">
        <v>9</v>
      </c>
      <c r="J46" s="35" t="s">
        <v>24</v>
      </c>
      <c r="K46" s="36" t="s">
        <v>24</v>
      </c>
      <c r="L46" s="36" t="s">
        <v>23</v>
      </c>
      <c r="M46" s="36" t="s">
        <v>35</v>
      </c>
      <c r="N46" s="56">
        <v>856</v>
      </c>
      <c r="O46" s="55">
        <f t="shared" si="2"/>
        <v>513.6</v>
      </c>
      <c r="P46" s="32" t="s">
        <v>14</v>
      </c>
      <c r="Q46" s="5">
        <f t="shared" si="0"/>
        <v>1</v>
      </c>
      <c r="R46" s="5" t="str">
        <f t="shared" si="1"/>
        <v/>
      </c>
    </row>
    <row r="47" spans="3:18">
      <c r="C47" s="26">
        <v>812426</v>
      </c>
      <c r="D47" s="26" t="s">
        <v>73</v>
      </c>
      <c r="E47" s="27" t="s">
        <v>74</v>
      </c>
      <c r="F47" s="33" t="s">
        <v>75</v>
      </c>
      <c r="G47" s="28" t="s">
        <v>14</v>
      </c>
      <c r="H47" s="27" t="s">
        <v>8</v>
      </c>
      <c r="I47" s="34" t="s">
        <v>9</v>
      </c>
      <c r="J47" s="35" t="s">
        <v>76</v>
      </c>
      <c r="K47" s="36" t="s">
        <v>18</v>
      </c>
      <c r="L47" s="36" t="s">
        <v>23</v>
      </c>
      <c r="M47" s="36" t="s">
        <v>25</v>
      </c>
      <c r="N47" s="56">
        <v>502</v>
      </c>
      <c r="O47" s="55">
        <f t="shared" si="2"/>
        <v>301.2</v>
      </c>
      <c r="P47" s="32" t="s">
        <v>57</v>
      </c>
      <c r="Q47" s="5">
        <f t="shared" si="0"/>
        <v>0</v>
      </c>
      <c r="R47" s="5" t="str">
        <f t="shared" si="1"/>
        <v/>
      </c>
    </row>
    <row r="48" spans="3:18">
      <c r="C48" s="26">
        <v>922622</v>
      </c>
      <c r="D48" s="26" t="s">
        <v>73</v>
      </c>
      <c r="E48" s="27" t="s">
        <v>74</v>
      </c>
      <c r="F48" s="33" t="s">
        <v>75</v>
      </c>
      <c r="G48" s="28" t="s">
        <v>14</v>
      </c>
      <c r="H48" s="27" t="s">
        <v>8</v>
      </c>
      <c r="I48" s="34" t="s">
        <v>9</v>
      </c>
      <c r="J48" s="35" t="s">
        <v>76</v>
      </c>
      <c r="K48" s="36" t="s">
        <v>24</v>
      </c>
      <c r="L48" s="36" t="s">
        <v>23</v>
      </c>
      <c r="M48" s="36" t="s">
        <v>35</v>
      </c>
      <c r="N48" s="56">
        <v>502</v>
      </c>
      <c r="O48" s="55">
        <f t="shared" si="2"/>
        <v>301.2</v>
      </c>
      <c r="P48" s="32" t="s">
        <v>67</v>
      </c>
      <c r="Q48" s="5">
        <f t="shared" si="0"/>
        <v>0</v>
      </c>
      <c r="R48" s="5" t="str">
        <f t="shared" si="1"/>
        <v/>
      </c>
    </row>
    <row r="49" spans="3:18">
      <c r="C49" s="26">
        <v>188448</v>
      </c>
      <c r="D49" s="26" t="s">
        <v>53</v>
      </c>
      <c r="E49" s="27" t="s">
        <v>77</v>
      </c>
      <c r="F49" s="33" t="s">
        <v>75</v>
      </c>
      <c r="G49" s="28" t="s">
        <v>14</v>
      </c>
      <c r="H49" s="27" t="s">
        <v>8</v>
      </c>
      <c r="I49" s="34" t="s">
        <v>9</v>
      </c>
      <c r="J49" s="35" t="s">
        <v>76</v>
      </c>
      <c r="K49" s="36" t="s">
        <v>24</v>
      </c>
      <c r="L49" s="36" t="s">
        <v>23</v>
      </c>
      <c r="M49" s="36" t="s">
        <v>46</v>
      </c>
      <c r="N49" s="56">
        <v>457</v>
      </c>
      <c r="O49" s="55">
        <f t="shared" si="2"/>
        <v>274.2</v>
      </c>
      <c r="P49" s="32" t="s">
        <v>57</v>
      </c>
      <c r="Q49" s="5">
        <f t="shared" si="0"/>
        <v>1</v>
      </c>
      <c r="R49" s="5" t="str">
        <f t="shared" si="1"/>
        <v/>
      </c>
    </row>
    <row r="50" spans="3:18">
      <c r="C50" s="26">
        <v>705590</v>
      </c>
      <c r="D50" s="26" t="s">
        <v>53</v>
      </c>
      <c r="E50" s="27" t="s">
        <v>77</v>
      </c>
      <c r="F50" s="33" t="s">
        <v>75</v>
      </c>
      <c r="G50" s="28" t="s">
        <v>14</v>
      </c>
      <c r="H50" s="27" t="s">
        <v>8</v>
      </c>
      <c r="I50" s="34" t="s">
        <v>9</v>
      </c>
      <c r="J50" s="35" t="s">
        <v>76</v>
      </c>
      <c r="K50" s="36" t="s">
        <v>24</v>
      </c>
      <c r="L50" s="36" t="s">
        <v>23</v>
      </c>
      <c r="M50" s="36" t="s">
        <v>35</v>
      </c>
      <c r="N50" s="56">
        <v>457</v>
      </c>
      <c r="O50" s="55">
        <f t="shared" si="2"/>
        <v>274.2</v>
      </c>
      <c r="P50" s="32" t="s">
        <v>67</v>
      </c>
      <c r="Q50" s="5">
        <f t="shared" si="0"/>
        <v>1</v>
      </c>
      <c r="R50" s="5" t="str">
        <f t="shared" si="1"/>
        <v/>
      </c>
    </row>
    <row r="51" spans="3:18">
      <c r="C51" s="26">
        <v>537776</v>
      </c>
      <c r="D51" s="26" t="s">
        <v>78</v>
      </c>
      <c r="E51" s="27" t="s">
        <v>79</v>
      </c>
      <c r="F51" s="33" t="s">
        <v>75</v>
      </c>
      <c r="G51" s="28" t="s">
        <v>14</v>
      </c>
      <c r="H51" s="27" t="s">
        <v>8</v>
      </c>
      <c r="I51" s="34" t="s">
        <v>9</v>
      </c>
      <c r="J51" s="35" t="s">
        <v>76</v>
      </c>
      <c r="K51" s="36" t="s">
        <v>24</v>
      </c>
      <c r="L51" s="36" t="s">
        <v>23</v>
      </c>
      <c r="M51" s="36" t="s">
        <v>35</v>
      </c>
      <c r="N51" s="56">
        <v>529</v>
      </c>
      <c r="O51" s="55">
        <f t="shared" si="2"/>
        <v>317.39999999999998</v>
      </c>
      <c r="P51" s="32" t="s">
        <v>61</v>
      </c>
      <c r="Q51" s="5">
        <f t="shared" si="0"/>
        <v>0</v>
      </c>
      <c r="R51" s="5" t="str">
        <f t="shared" si="1"/>
        <v/>
      </c>
    </row>
    <row r="52" spans="3:18">
      <c r="C52" s="26">
        <v>831758</v>
      </c>
      <c r="D52" s="26" t="s">
        <v>78</v>
      </c>
      <c r="E52" s="27" t="s">
        <v>79</v>
      </c>
      <c r="F52" s="33" t="s">
        <v>75</v>
      </c>
      <c r="G52" s="28" t="s">
        <v>14</v>
      </c>
      <c r="H52" s="27" t="s">
        <v>8</v>
      </c>
      <c r="I52" s="34" t="s">
        <v>9</v>
      </c>
      <c r="J52" s="35" t="s">
        <v>76</v>
      </c>
      <c r="K52" s="36" t="s">
        <v>18</v>
      </c>
      <c r="L52" s="36" t="s">
        <v>23</v>
      </c>
      <c r="M52" s="36" t="s">
        <v>56</v>
      </c>
      <c r="N52" s="56">
        <v>529</v>
      </c>
      <c r="O52" s="55">
        <f t="shared" si="2"/>
        <v>317.39999999999998</v>
      </c>
      <c r="P52" s="32" t="s">
        <v>57</v>
      </c>
      <c r="Q52" s="5">
        <f t="shared" si="0"/>
        <v>0</v>
      </c>
      <c r="R52" s="5" t="str">
        <f t="shared" si="1"/>
        <v/>
      </c>
    </row>
    <row r="53" spans="3:18">
      <c r="C53" s="26">
        <v>541269</v>
      </c>
      <c r="D53" s="26" t="s">
        <v>58</v>
      </c>
      <c r="E53" s="27" t="s">
        <v>80</v>
      </c>
      <c r="F53" s="33" t="s">
        <v>75</v>
      </c>
      <c r="G53" s="28" t="s">
        <v>14</v>
      </c>
      <c r="H53" s="27" t="s">
        <v>8</v>
      </c>
      <c r="I53" s="34" t="s">
        <v>9</v>
      </c>
      <c r="J53" s="35" t="s">
        <v>76</v>
      </c>
      <c r="K53" s="36" t="s">
        <v>18</v>
      </c>
      <c r="L53" s="36" t="s">
        <v>23</v>
      </c>
      <c r="M53" s="36" t="s">
        <v>32</v>
      </c>
      <c r="N53" s="56">
        <v>603</v>
      </c>
      <c r="O53" s="55">
        <f t="shared" si="2"/>
        <v>361.8</v>
      </c>
      <c r="P53" s="32" t="s">
        <v>57</v>
      </c>
      <c r="Q53" s="5">
        <f t="shared" si="0"/>
        <v>1</v>
      </c>
      <c r="R53" s="5" t="str">
        <f t="shared" si="1"/>
        <v/>
      </c>
    </row>
    <row r="54" spans="3:18">
      <c r="C54" s="26">
        <v>372400</v>
      </c>
      <c r="D54" s="26" t="s">
        <v>58</v>
      </c>
      <c r="E54" s="27" t="s">
        <v>80</v>
      </c>
      <c r="F54" s="33" t="s">
        <v>75</v>
      </c>
      <c r="G54" s="28" t="s">
        <v>14</v>
      </c>
      <c r="H54" s="27" t="s">
        <v>8</v>
      </c>
      <c r="I54" s="34" t="s">
        <v>9</v>
      </c>
      <c r="J54" s="35" t="s">
        <v>24</v>
      </c>
      <c r="K54" s="36" t="s">
        <v>24</v>
      </c>
      <c r="L54" s="36" t="s">
        <v>23</v>
      </c>
      <c r="M54" s="36" t="s">
        <v>46</v>
      </c>
      <c r="N54" s="56">
        <v>603</v>
      </c>
      <c r="O54" s="55">
        <f t="shared" si="2"/>
        <v>361.8</v>
      </c>
      <c r="P54" s="32" t="s">
        <v>61</v>
      </c>
      <c r="Q54" s="5">
        <f t="shared" si="0"/>
        <v>1</v>
      </c>
      <c r="R54" s="5" t="str">
        <f t="shared" si="1"/>
        <v/>
      </c>
    </row>
    <row r="55" spans="3:18">
      <c r="C55" s="26">
        <v>204682</v>
      </c>
      <c r="D55" s="26" t="s">
        <v>62</v>
      </c>
      <c r="E55" s="27" t="s">
        <v>81</v>
      </c>
      <c r="F55" s="33" t="s">
        <v>75</v>
      </c>
      <c r="G55" s="28" t="s">
        <v>14</v>
      </c>
      <c r="H55" s="27" t="s">
        <v>8</v>
      </c>
      <c r="I55" s="34" t="s">
        <v>9</v>
      </c>
      <c r="J55" s="35" t="s">
        <v>24</v>
      </c>
      <c r="K55" s="36" t="s">
        <v>24</v>
      </c>
      <c r="L55" s="36" t="s">
        <v>23</v>
      </c>
      <c r="M55" s="36" t="s">
        <v>46</v>
      </c>
      <c r="N55" s="56">
        <v>617</v>
      </c>
      <c r="O55" s="55">
        <f t="shared" si="2"/>
        <v>370.2</v>
      </c>
      <c r="P55" s="32" t="s">
        <v>14</v>
      </c>
      <c r="Q55" s="5">
        <f t="shared" si="0"/>
        <v>0</v>
      </c>
      <c r="R55" s="5" t="str">
        <f t="shared" si="1"/>
        <v/>
      </c>
    </row>
    <row r="56" spans="3:18">
      <c r="C56" s="26">
        <v>290128</v>
      </c>
      <c r="D56" s="26" t="s">
        <v>82</v>
      </c>
      <c r="E56" s="27" t="s">
        <v>83</v>
      </c>
      <c r="F56" s="33" t="s">
        <v>75</v>
      </c>
      <c r="G56" s="28" t="s">
        <v>14</v>
      </c>
      <c r="H56" s="27" t="s">
        <v>8</v>
      </c>
      <c r="I56" s="34" t="s">
        <v>9</v>
      </c>
      <c r="J56" s="35" t="s">
        <v>76</v>
      </c>
      <c r="K56" s="36" t="s">
        <v>18</v>
      </c>
      <c r="L56" s="36" t="s">
        <v>23</v>
      </c>
      <c r="M56" s="36" t="s">
        <v>19</v>
      </c>
      <c r="N56" s="56">
        <v>747</v>
      </c>
      <c r="O56" s="55">
        <f t="shared" si="2"/>
        <v>448.2</v>
      </c>
      <c r="P56" s="32" t="s">
        <v>14</v>
      </c>
      <c r="Q56" s="5">
        <f t="shared" si="0"/>
        <v>1</v>
      </c>
      <c r="R56" s="5" t="str">
        <f t="shared" si="1"/>
        <v/>
      </c>
    </row>
    <row r="57" spans="3:18">
      <c r="C57" s="26">
        <v>921591</v>
      </c>
      <c r="D57" s="26" t="s">
        <v>82</v>
      </c>
      <c r="E57" s="27" t="s">
        <v>83</v>
      </c>
      <c r="F57" s="33" t="s">
        <v>75</v>
      </c>
      <c r="G57" s="28" t="s">
        <v>14</v>
      </c>
      <c r="H57" s="27" t="s">
        <v>8</v>
      </c>
      <c r="I57" s="34" t="s">
        <v>9</v>
      </c>
      <c r="J57" s="35" t="s">
        <v>24</v>
      </c>
      <c r="K57" s="36" t="s">
        <v>24</v>
      </c>
      <c r="L57" s="36" t="s">
        <v>23</v>
      </c>
      <c r="M57" s="36" t="s">
        <v>46</v>
      </c>
      <c r="N57" s="56">
        <v>747</v>
      </c>
      <c r="O57" s="55">
        <f t="shared" si="2"/>
        <v>448.2</v>
      </c>
      <c r="P57" s="32" t="s">
        <v>14</v>
      </c>
      <c r="Q57" s="5">
        <f t="shared" si="0"/>
        <v>1</v>
      </c>
      <c r="R57" s="5" t="str">
        <f t="shared" si="1"/>
        <v/>
      </c>
    </row>
    <row r="58" spans="3:18">
      <c r="C58" s="26">
        <v>374128</v>
      </c>
      <c r="D58" s="26" t="s">
        <v>84</v>
      </c>
      <c r="E58" s="27" t="s">
        <v>85</v>
      </c>
      <c r="F58" s="33" t="s">
        <v>72</v>
      </c>
      <c r="G58" s="28" t="s">
        <v>14</v>
      </c>
      <c r="H58" s="27" t="s">
        <v>8</v>
      </c>
      <c r="I58" s="34" t="s">
        <v>9</v>
      </c>
      <c r="J58" s="35" t="s">
        <v>24</v>
      </c>
      <c r="K58" s="36" t="s">
        <v>24</v>
      </c>
      <c r="L58" s="36" t="s">
        <v>23</v>
      </c>
      <c r="M58" s="36" t="s">
        <v>25</v>
      </c>
      <c r="N58" s="56">
        <v>640</v>
      </c>
      <c r="O58" s="55">
        <f t="shared" si="2"/>
        <v>384</v>
      </c>
      <c r="P58" s="32" t="s">
        <v>14</v>
      </c>
      <c r="Q58" s="5">
        <f t="shared" si="0"/>
        <v>0</v>
      </c>
      <c r="R58" s="5" t="str">
        <f t="shared" si="1"/>
        <v/>
      </c>
    </row>
    <row r="59" spans="3:18">
      <c r="C59" s="26">
        <v>856711</v>
      </c>
      <c r="D59" s="26" t="s">
        <v>84</v>
      </c>
      <c r="E59" s="27" t="s">
        <v>81</v>
      </c>
      <c r="F59" s="33" t="s">
        <v>75</v>
      </c>
      <c r="G59" s="28" t="s">
        <v>14</v>
      </c>
      <c r="H59" s="27" t="s">
        <v>8</v>
      </c>
      <c r="I59" s="34" t="s">
        <v>9</v>
      </c>
      <c r="J59" s="35" t="s">
        <v>76</v>
      </c>
      <c r="K59" s="36" t="s">
        <v>18</v>
      </c>
      <c r="L59" s="36" t="s">
        <v>23</v>
      </c>
      <c r="M59" s="36" t="s">
        <v>56</v>
      </c>
      <c r="N59" s="56">
        <v>620</v>
      </c>
      <c r="O59" s="55">
        <f t="shared" si="2"/>
        <v>372</v>
      </c>
      <c r="P59" s="32" t="s">
        <v>57</v>
      </c>
      <c r="Q59" s="5">
        <f t="shared" si="0"/>
        <v>0</v>
      </c>
      <c r="R59" s="5" t="str">
        <f t="shared" si="1"/>
        <v/>
      </c>
    </row>
    <row r="60" spans="3:18">
      <c r="C60" s="26">
        <v>255154</v>
      </c>
      <c r="D60" s="26" t="s">
        <v>63</v>
      </c>
      <c r="E60" s="27" t="s">
        <v>83</v>
      </c>
      <c r="F60" s="33" t="s">
        <v>72</v>
      </c>
      <c r="G60" s="28" t="s">
        <v>14</v>
      </c>
      <c r="H60" s="27" t="s">
        <v>8</v>
      </c>
      <c r="I60" s="34" t="s">
        <v>9</v>
      </c>
      <c r="J60" s="35" t="s">
        <v>24</v>
      </c>
      <c r="K60" s="36" t="s">
        <v>24</v>
      </c>
      <c r="L60" s="36" t="s">
        <v>23</v>
      </c>
      <c r="M60" s="36" t="s">
        <v>25</v>
      </c>
      <c r="N60" s="56">
        <v>656</v>
      </c>
      <c r="O60" s="55">
        <f t="shared" si="2"/>
        <v>393.59999999999997</v>
      </c>
      <c r="P60" s="32" t="s">
        <v>14</v>
      </c>
      <c r="Q60" s="5">
        <f t="shared" si="0"/>
        <v>1</v>
      </c>
      <c r="R60" s="5" t="str">
        <f t="shared" si="1"/>
        <v/>
      </c>
    </row>
    <row r="61" spans="3:18">
      <c r="C61" s="26">
        <v>947036</v>
      </c>
      <c r="D61" s="26" t="s">
        <v>86</v>
      </c>
      <c r="E61" s="27" t="s">
        <v>87</v>
      </c>
      <c r="F61" s="33" t="s">
        <v>72</v>
      </c>
      <c r="G61" s="28" t="s">
        <v>14</v>
      </c>
      <c r="H61" s="27" t="s">
        <v>8</v>
      </c>
      <c r="I61" s="34" t="s">
        <v>9</v>
      </c>
      <c r="J61" s="35" t="s">
        <v>24</v>
      </c>
      <c r="K61" s="36" t="s">
        <v>24</v>
      </c>
      <c r="L61" s="36" t="s">
        <v>23</v>
      </c>
      <c r="M61" s="36" t="s">
        <v>35</v>
      </c>
      <c r="N61" s="56">
        <v>754</v>
      </c>
      <c r="O61" s="55">
        <f t="shared" si="2"/>
        <v>452.4</v>
      </c>
      <c r="P61" s="32" t="s">
        <v>14</v>
      </c>
      <c r="Q61" s="5">
        <f t="shared" si="0"/>
        <v>0</v>
      </c>
      <c r="R61" s="5" t="str">
        <f t="shared" si="1"/>
        <v/>
      </c>
    </row>
    <row r="62" spans="3:18">
      <c r="C62" s="26">
        <v>183553</v>
      </c>
      <c r="D62" s="26" t="s">
        <v>65</v>
      </c>
      <c r="E62" s="27" t="s">
        <v>71</v>
      </c>
      <c r="F62" s="33" t="s">
        <v>75</v>
      </c>
      <c r="G62" s="28" t="s">
        <v>14</v>
      </c>
      <c r="H62" s="27" t="s">
        <v>14</v>
      </c>
      <c r="I62" s="34" t="s">
        <v>14</v>
      </c>
      <c r="J62" s="35" t="s">
        <v>76</v>
      </c>
      <c r="K62" s="36" t="s">
        <v>18</v>
      </c>
      <c r="L62" s="36" t="s">
        <v>18</v>
      </c>
      <c r="M62" s="36" t="s">
        <v>35</v>
      </c>
      <c r="N62" s="56">
        <v>968</v>
      </c>
      <c r="O62" s="55">
        <f t="shared" si="2"/>
        <v>580.79999999999995</v>
      </c>
      <c r="P62" s="32" t="s">
        <v>14</v>
      </c>
      <c r="Q62" s="5">
        <f t="shared" si="0"/>
        <v>1</v>
      </c>
      <c r="R62" s="5" t="str">
        <f t="shared" si="1"/>
        <v/>
      </c>
    </row>
    <row r="63" spans="3:18">
      <c r="C63" s="26">
        <v>507853</v>
      </c>
      <c r="D63" s="26" t="s">
        <v>88</v>
      </c>
      <c r="E63" s="27" t="s">
        <v>89</v>
      </c>
      <c r="F63" s="33" t="s">
        <v>75</v>
      </c>
      <c r="G63" s="28" t="s">
        <v>14</v>
      </c>
      <c r="H63" s="27" t="s">
        <v>14</v>
      </c>
      <c r="I63" s="34" t="s">
        <v>14</v>
      </c>
      <c r="J63" s="35" t="s">
        <v>76</v>
      </c>
      <c r="K63" s="36" t="s">
        <v>24</v>
      </c>
      <c r="L63" s="36" t="s">
        <v>23</v>
      </c>
      <c r="M63" s="36" t="s">
        <v>32</v>
      </c>
      <c r="N63" s="56">
        <v>1134</v>
      </c>
      <c r="O63" s="55">
        <f t="shared" si="2"/>
        <v>680.4</v>
      </c>
      <c r="P63" s="32" t="s">
        <v>14</v>
      </c>
      <c r="Q63" s="5">
        <f t="shared" si="0"/>
        <v>0</v>
      </c>
      <c r="R63" s="5" t="str">
        <f t="shared" si="1"/>
        <v/>
      </c>
    </row>
    <row r="64" spans="3:18">
      <c r="C64" s="26">
        <v>243158</v>
      </c>
      <c r="D64" s="26" t="s">
        <v>90</v>
      </c>
      <c r="E64" s="27" t="s">
        <v>49</v>
      </c>
      <c r="F64" s="33" t="s">
        <v>91</v>
      </c>
      <c r="G64" s="28" t="s">
        <v>14</v>
      </c>
      <c r="H64" s="27" t="s">
        <v>8</v>
      </c>
      <c r="I64" s="34" t="s">
        <v>9</v>
      </c>
      <c r="J64" s="35" t="s">
        <v>18</v>
      </c>
      <c r="K64" s="36" t="s">
        <v>24</v>
      </c>
      <c r="L64" s="36" t="s">
        <v>18</v>
      </c>
      <c r="M64" s="36" t="s">
        <v>19</v>
      </c>
      <c r="N64" s="56">
        <v>1074</v>
      </c>
      <c r="O64" s="55">
        <f t="shared" si="2"/>
        <v>644.4</v>
      </c>
      <c r="P64" s="32" t="s">
        <v>14</v>
      </c>
      <c r="Q64" s="5">
        <f t="shared" si="0"/>
        <v>1</v>
      </c>
      <c r="R64" s="5" t="str">
        <f t="shared" si="1"/>
        <v/>
      </c>
    </row>
    <row r="65" spans="3:18">
      <c r="C65" s="26">
        <v>346787</v>
      </c>
      <c r="D65" s="26" t="s">
        <v>90</v>
      </c>
      <c r="E65" s="27" t="s">
        <v>49</v>
      </c>
      <c r="F65" s="33" t="s">
        <v>92</v>
      </c>
      <c r="G65" s="28" t="s">
        <v>14</v>
      </c>
      <c r="H65" s="27" t="s">
        <v>8</v>
      </c>
      <c r="I65" s="34" t="s">
        <v>9</v>
      </c>
      <c r="J65" s="35" t="s">
        <v>76</v>
      </c>
      <c r="K65" s="36" t="s">
        <v>24</v>
      </c>
      <c r="L65" s="36" t="s">
        <v>18</v>
      </c>
      <c r="M65" s="36" t="s">
        <v>93</v>
      </c>
      <c r="N65" s="56">
        <v>1092</v>
      </c>
      <c r="O65" s="55">
        <f t="shared" si="2"/>
        <v>655.19999999999993</v>
      </c>
      <c r="P65" s="32" t="s">
        <v>14</v>
      </c>
      <c r="Q65" s="5">
        <f t="shared" si="0"/>
        <v>1</v>
      </c>
      <c r="R65" s="5" t="str">
        <f t="shared" si="1"/>
        <v/>
      </c>
    </row>
    <row r="66" spans="3:18">
      <c r="C66" s="26">
        <v>768950</v>
      </c>
      <c r="D66" s="26" t="s">
        <v>90</v>
      </c>
      <c r="E66" s="27" t="s">
        <v>94</v>
      </c>
      <c r="F66" s="33" t="s">
        <v>95</v>
      </c>
      <c r="G66" s="28" t="s">
        <v>14</v>
      </c>
      <c r="H66" s="27" t="s">
        <v>8</v>
      </c>
      <c r="I66" s="34" t="s">
        <v>9</v>
      </c>
      <c r="J66" s="35" t="s">
        <v>24</v>
      </c>
      <c r="K66" s="36" t="s">
        <v>18</v>
      </c>
      <c r="L66" s="36" t="s">
        <v>23</v>
      </c>
      <c r="M66" s="36" t="s">
        <v>19</v>
      </c>
      <c r="N66" s="56">
        <v>1032</v>
      </c>
      <c r="O66" s="55">
        <f t="shared" si="2"/>
        <v>619.19999999999993</v>
      </c>
      <c r="P66" s="32" t="s">
        <v>57</v>
      </c>
      <c r="Q66" s="5">
        <f t="shared" si="0"/>
        <v>1</v>
      </c>
      <c r="R66" s="5" t="str">
        <f t="shared" si="1"/>
        <v/>
      </c>
    </row>
    <row r="67" spans="3:18">
      <c r="C67" s="26">
        <v>891119</v>
      </c>
      <c r="D67" s="26" t="s">
        <v>90</v>
      </c>
      <c r="E67" s="27" t="s">
        <v>49</v>
      </c>
      <c r="F67" s="33" t="s">
        <v>72</v>
      </c>
      <c r="G67" s="28" t="s">
        <v>14</v>
      </c>
      <c r="H67" s="27" t="s">
        <v>8</v>
      </c>
      <c r="I67" s="34" t="s">
        <v>9</v>
      </c>
      <c r="J67" s="35" t="s">
        <v>14</v>
      </c>
      <c r="K67" s="36" t="s">
        <v>14</v>
      </c>
      <c r="L67" s="36" t="s">
        <v>14</v>
      </c>
      <c r="M67" s="36" t="s">
        <v>14</v>
      </c>
      <c r="N67" s="56">
        <v>1062</v>
      </c>
      <c r="O67" s="55">
        <f t="shared" si="2"/>
        <v>637.19999999999993</v>
      </c>
      <c r="P67" s="32" t="s">
        <v>30</v>
      </c>
      <c r="Q67" s="5">
        <f t="shared" si="0"/>
        <v>1</v>
      </c>
      <c r="R67" s="5" t="str">
        <f t="shared" si="1"/>
        <v/>
      </c>
    </row>
    <row r="68" spans="3:18">
      <c r="C68" s="26">
        <v>263242</v>
      </c>
      <c r="D68" s="26" t="s">
        <v>90</v>
      </c>
      <c r="E68" s="27" t="s">
        <v>49</v>
      </c>
      <c r="F68" s="33" t="s">
        <v>72</v>
      </c>
      <c r="G68" s="28" t="s">
        <v>14</v>
      </c>
      <c r="H68" s="27" t="s">
        <v>8</v>
      </c>
      <c r="I68" s="34" t="s">
        <v>9</v>
      </c>
      <c r="J68" s="35" t="s">
        <v>24</v>
      </c>
      <c r="K68" s="36" t="s">
        <v>24</v>
      </c>
      <c r="L68" s="36" t="s">
        <v>23</v>
      </c>
      <c r="M68" s="36" t="s">
        <v>19</v>
      </c>
      <c r="N68" s="56">
        <v>1041</v>
      </c>
      <c r="O68" s="55">
        <f t="shared" si="2"/>
        <v>624.6</v>
      </c>
      <c r="P68" s="32" t="s">
        <v>57</v>
      </c>
      <c r="Q68" s="5">
        <f t="shared" si="0"/>
        <v>1</v>
      </c>
      <c r="R68" s="5" t="str">
        <f t="shared" si="1"/>
        <v/>
      </c>
    </row>
    <row r="69" spans="3:18">
      <c r="C69" s="26">
        <v>174552</v>
      </c>
      <c r="D69" s="26" t="s">
        <v>96</v>
      </c>
      <c r="E69" s="27" t="s">
        <v>49</v>
      </c>
      <c r="F69" s="33" t="s">
        <v>97</v>
      </c>
      <c r="G69" s="28" t="s">
        <v>14</v>
      </c>
      <c r="H69" s="27" t="s">
        <v>8</v>
      </c>
      <c r="I69" s="34" t="s">
        <v>9</v>
      </c>
      <c r="J69" s="35" t="s">
        <v>24</v>
      </c>
      <c r="K69" s="36" t="s">
        <v>24</v>
      </c>
      <c r="L69" s="36" t="s">
        <v>23</v>
      </c>
      <c r="M69" s="36" t="s">
        <v>19</v>
      </c>
      <c r="N69" s="56">
        <v>1142</v>
      </c>
      <c r="O69" s="55">
        <f t="shared" si="2"/>
        <v>685.19999999999993</v>
      </c>
      <c r="P69" s="32" t="s">
        <v>14</v>
      </c>
      <c r="Q69" s="5">
        <f t="shared" si="0"/>
        <v>0</v>
      </c>
      <c r="R69" s="5" t="str">
        <f t="shared" si="1"/>
        <v/>
      </c>
    </row>
    <row r="70" spans="3:18">
      <c r="C70" s="26">
        <v>195307</v>
      </c>
      <c r="D70" s="26" t="s">
        <v>20</v>
      </c>
      <c r="E70" s="27" t="s">
        <v>21</v>
      </c>
      <c r="F70" s="33" t="s">
        <v>75</v>
      </c>
      <c r="G70" s="28" t="s">
        <v>14</v>
      </c>
      <c r="H70" s="27" t="s">
        <v>8</v>
      </c>
      <c r="I70" s="34" t="s">
        <v>9</v>
      </c>
      <c r="J70" s="35" t="s">
        <v>24</v>
      </c>
      <c r="K70" s="36" t="s">
        <v>18</v>
      </c>
      <c r="L70" s="36" t="s">
        <v>23</v>
      </c>
      <c r="M70" s="36" t="s">
        <v>19</v>
      </c>
      <c r="N70" s="56">
        <v>1091</v>
      </c>
      <c r="O70" s="55">
        <f t="shared" si="2"/>
        <v>654.6</v>
      </c>
      <c r="P70" s="32" t="s">
        <v>14</v>
      </c>
      <c r="Q70" s="5">
        <f t="shared" si="0"/>
        <v>1</v>
      </c>
      <c r="R70" s="5" t="str">
        <f t="shared" si="1"/>
        <v/>
      </c>
    </row>
    <row r="71" spans="3:18">
      <c r="C71" s="26">
        <v>121315</v>
      </c>
      <c r="D71" s="26" t="s">
        <v>26</v>
      </c>
      <c r="E71" s="27" t="s">
        <v>29</v>
      </c>
      <c r="F71" s="33" t="s">
        <v>98</v>
      </c>
      <c r="G71" s="28" t="s">
        <v>14</v>
      </c>
      <c r="H71" s="27" t="s">
        <v>8</v>
      </c>
      <c r="I71" s="34" t="s">
        <v>9</v>
      </c>
      <c r="J71" s="35" t="s">
        <v>18</v>
      </c>
      <c r="K71" s="36" t="s">
        <v>24</v>
      </c>
      <c r="L71" s="36" t="s">
        <v>18</v>
      </c>
      <c r="M71" s="36" t="s">
        <v>19</v>
      </c>
      <c r="N71" s="56">
        <v>1064</v>
      </c>
      <c r="O71" s="55">
        <f t="shared" si="2"/>
        <v>638.4</v>
      </c>
      <c r="P71" s="32" t="s">
        <v>14</v>
      </c>
      <c r="Q71" s="5">
        <f t="shared" si="0"/>
        <v>0</v>
      </c>
      <c r="R71" s="5" t="str">
        <f t="shared" si="1"/>
        <v/>
      </c>
    </row>
    <row r="72" spans="3:18">
      <c r="C72" s="26">
        <v>554588</v>
      </c>
      <c r="D72" s="26" t="s">
        <v>26</v>
      </c>
      <c r="E72" s="27" t="s">
        <v>27</v>
      </c>
      <c r="F72" s="33" t="s">
        <v>99</v>
      </c>
      <c r="G72" s="28" t="s">
        <v>14</v>
      </c>
      <c r="H72" s="27" t="s">
        <v>8</v>
      </c>
      <c r="I72" s="34" t="s">
        <v>9</v>
      </c>
      <c r="J72" s="35" t="s">
        <v>24</v>
      </c>
      <c r="K72" s="36" t="s">
        <v>24</v>
      </c>
      <c r="L72" s="36" t="s">
        <v>23</v>
      </c>
      <c r="M72" s="36" t="s">
        <v>32</v>
      </c>
      <c r="N72" s="56">
        <v>1116</v>
      </c>
      <c r="O72" s="55">
        <f t="shared" si="2"/>
        <v>669.6</v>
      </c>
      <c r="P72" s="32" t="s">
        <v>14</v>
      </c>
      <c r="Q72" s="5">
        <f t="shared" si="0"/>
        <v>0</v>
      </c>
      <c r="R72" s="5" t="str">
        <f t="shared" si="1"/>
        <v/>
      </c>
    </row>
    <row r="73" spans="3:18">
      <c r="C73" s="26">
        <v>593300</v>
      </c>
      <c r="D73" s="26" t="s">
        <v>26</v>
      </c>
      <c r="E73" s="27" t="s">
        <v>27</v>
      </c>
      <c r="F73" s="33" t="s">
        <v>92</v>
      </c>
      <c r="G73" s="28" t="s">
        <v>14</v>
      </c>
      <c r="H73" s="27" t="s">
        <v>8</v>
      </c>
      <c r="I73" s="34" t="s">
        <v>9</v>
      </c>
      <c r="J73" s="35" t="s">
        <v>24</v>
      </c>
      <c r="K73" s="36" t="s">
        <v>24</v>
      </c>
      <c r="L73" s="36" t="s">
        <v>23</v>
      </c>
      <c r="M73" s="36" t="s">
        <v>46</v>
      </c>
      <c r="N73" s="56">
        <v>1132</v>
      </c>
      <c r="O73" s="55">
        <f t="shared" si="2"/>
        <v>679.19999999999993</v>
      </c>
      <c r="P73" s="32" t="s">
        <v>14</v>
      </c>
      <c r="Q73" s="5">
        <f t="shared" si="0"/>
        <v>0</v>
      </c>
      <c r="R73" s="5" t="str">
        <f t="shared" si="1"/>
        <v/>
      </c>
    </row>
    <row r="74" spans="3:18">
      <c r="C74" s="26">
        <v>719814</v>
      </c>
      <c r="D74" s="26" t="s">
        <v>26</v>
      </c>
      <c r="E74" s="27" t="s">
        <v>27</v>
      </c>
      <c r="F74" s="33" t="s">
        <v>75</v>
      </c>
      <c r="G74" s="28" t="s">
        <v>14</v>
      </c>
      <c r="H74" s="27" t="s">
        <v>8</v>
      </c>
      <c r="I74" s="34" t="s">
        <v>9</v>
      </c>
      <c r="J74" s="35" t="s">
        <v>24</v>
      </c>
      <c r="K74" s="36" t="s">
        <v>18</v>
      </c>
      <c r="L74" s="36" t="s">
        <v>23</v>
      </c>
      <c r="M74" s="36" t="s">
        <v>19</v>
      </c>
      <c r="N74" s="56">
        <v>1001</v>
      </c>
      <c r="O74" s="55">
        <f t="shared" si="2"/>
        <v>600.6</v>
      </c>
      <c r="P74" s="32" t="s">
        <v>14</v>
      </c>
      <c r="Q74" s="5">
        <f t="shared" si="0"/>
        <v>0</v>
      </c>
      <c r="R74" s="5" t="str">
        <f t="shared" si="1"/>
        <v/>
      </c>
    </row>
    <row r="75" spans="3:18">
      <c r="C75" s="26">
        <v>485710</v>
      </c>
      <c r="D75" s="26" t="s">
        <v>31</v>
      </c>
      <c r="E75" s="27" t="s">
        <v>27</v>
      </c>
      <c r="F75" s="33" t="s">
        <v>75</v>
      </c>
      <c r="G75" s="28" t="s">
        <v>14</v>
      </c>
      <c r="H75" s="27" t="s">
        <v>8</v>
      </c>
      <c r="I75" s="34" t="s">
        <v>9</v>
      </c>
      <c r="J75" s="35" t="s">
        <v>24</v>
      </c>
      <c r="K75" s="36" t="s">
        <v>18</v>
      </c>
      <c r="L75" s="36" t="s">
        <v>23</v>
      </c>
      <c r="M75" s="36" t="s">
        <v>19</v>
      </c>
      <c r="N75" s="56">
        <v>1021</v>
      </c>
      <c r="O75" s="55">
        <f t="shared" si="2"/>
        <v>612.6</v>
      </c>
      <c r="P75" s="32" t="s">
        <v>14</v>
      </c>
      <c r="Q75" s="5">
        <f t="shared" si="0"/>
        <v>1</v>
      </c>
      <c r="R75" s="5" t="str">
        <f t="shared" si="1"/>
        <v/>
      </c>
    </row>
    <row r="76" spans="3:18">
      <c r="C76" s="26">
        <v>498807</v>
      </c>
      <c r="D76" s="26" t="s">
        <v>31</v>
      </c>
      <c r="E76" s="27" t="s">
        <v>27</v>
      </c>
      <c r="F76" s="33" t="s">
        <v>99</v>
      </c>
      <c r="G76" s="28" t="s">
        <v>14</v>
      </c>
      <c r="H76" s="27" t="s">
        <v>8</v>
      </c>
      <c r="I76" s="34" t="s">
        <v>9</v>
      </c>
      <c r="J76" s="35" t="s">
        <v>24</v>
      </c>
      <c r="K76" s="36" t="s">
        <v>24</v>
      </c>
      <c r="L76" s="36" t="s">
        <v>23</v>
      </c>
      <c r="M76" s="36" t="s">
        <v>35</v>
      </c>
      <c r="N76" s="56">
        <v>1106</v>
      </c>
      <c r="O76" s="55">
        <f t="shared" si="2"/>
        <v>663.6</v>
      </c>
      <c r="P76" s="32" t="s">
        <v>14</v>
      </c>
      <c r="Q76" s="5">
        <f t="shared" si="0"/>
        <v>1</v>
      </c>
      <c r="R76" s="5" t="str">
        <f t="shared" si="1"/>
        <v/>
      </c>
    </row>
    <row r="77" spans="3:18">
      <c r="C77" s="26">
        <v>823234</v>
      </c>
      <c r="D77" s="26" t="s">
        <v>31</v>
      </c>
      <c r="E77" s="27" t="s">
        <v>27</v>
      </c>
      <c r="F77" s="33" t="s">
        <v>92</v>
      </c>
      <c r="G77" s="28" t="s">
        <v>14</v>
      </c>
      <c r="H77" s="27" t="s">
        <v>8</v>
      </c>
      <c r="I77" s="34" t="s">
        <v>9</v>
      </c>
      <c r="J77" s="35" t="s">
        <v>76</v>
      </c>
      <c r="K77" s="36" t="s">
        <v>24</v>
      </c>
      <c r="L77" s="36" t="s">
        <v>18</v>
      </c>
      <c r="M77" s="36" t="s">
        <v>93</v>
      </c>
      <c r="N77" s="56">
        <v>1106</v>
      </c>
      <c r="O77" s="55">
        <f t="shared" si="2"/>
        <v>663.6</v>
      </c>
      <c r="P77" s="32" t="s">
        <v>14</v>
      </c>
      <c r="Q77" s="5">
        <f t="shared" si="0"/>
        <v>1</v>
      </c>
      <c r="R77" s="5" t="str">
        <f t="shared" si="1"/>
        <v/>
      </c>
    </row>
    <row r="78" spans="3:18">
      <c r="C78" s="26">
        <v>969796</v>
      </c>
      <c r="D78" s="26" t="s">
        <v>31</v>
      </c>
      <c r="E78" s="27" t="s">
        <v>29</v>
      </c>
      <c r="F78" s="33" t="s">
        <v>98</v>
      </c>
      <c r="G78" s="28" t="s">
        <v>14</v>
      </c>
      <c r="H78" s="27" t="s">
        <v>8</v>
      </c>
      <c r="I78" s="34" t="s">
        <v>9</v>
      </c>
      <c r="J78" s="35" t="s">
        <v>18</v>
      </c>
      <c r="K78" s="36" t="s">
        <v>24</v>
      </c>
      <c r="L78" s="36" t="s">
        <v>23</v>
      </c>
      <c r="M78" s="36" t="s">
        <v>35</v>
      </c>
      <c r="N78" s="56">
        <v>1083</v>
      </c>
      <c r="O78" s="55">
        <f t="shared" si="2"/>
        <v>649.79999999999995</v>
      </c>
      <c r="P78" s="32" t="s">
        <v>14</v>
      </c>
      <c r="Q78" s="5">
        <f t="shared" si="0"/>
        <v>1</v>
      </c>
      <c r="R78" s="5" t="str">
        <f t="shared" si="1"/>
        <v/>
      </c>
    </row>
    <row r="79" spans="3:18">
      <c r="C79" s="26">
        <v>124164</v>
      </c>
      <c r="D79" s="26" t="s">
        <v>33</v>
      </c>
      <c r="E79" s="27" t="s">
        <v>100</v>
      </c>
      <c r="F79" s="33" t="s">
        <v>75</v>
      </c>
      <c r="G79" s="28" t="s">
        <v>14</v>
      </c>
      <c r="H79" s="27" t="s">
        <v>8</v>
      </c>
      <c r="I79" s="34" t="s">
        <v>9</v>
      </c>
      <c r="J79" s="35" t="s">
        <v>24</v>
      </c>
      <c r="K79" s="36" t="s">
        <v>24</v>
      </c>
      <c r="L79" s="36" t="s">
        <v>23</v>
      </c>
      <c r="M79" s="36" t="s">
        <v>46</v>
      </c>
      <c r="N79" s="56">
        <v>1220</v>
      </c>
      <c r="O79" s="55">
        <f t="shared" si="2"/>
        <v>732</v>
      </c>
      <c r="P79" s="32" t="s">
        <v>14</v>
      </c>
      <c r="Q79" s="5">
        <f t="shared" ref="Q79:Q142" si="3">IF(D79=D78,Q78,IFERROR(1/Q78-1,1))*IF(R79="HEADLINE",0,1)</f>
        <v>0</v>
      </c>
      <c r="R79" s="5" t="str">
        <f t="shared" ref="R79:R141" si="4">IF(F79="","HEADLINE","")</f>
        <v/>
      </c>
    </row>
    <row r="80" spans="3:18">
      <c r="C80" s="26">
        <v>184294</v>
      </c>
      <c r="D80" s="26" t="s">
        <v>36</v>
      </c>
      <c r="E80" s="27" t="s">
        <v>37</v>
      </c>
      <c r="F80" s="33" t="s">
        <v>92</v>
      </c>
      <c r="G80" s="28" t="s">
        <v>14</v>
      </c>
      <c r="H80" s="27" t="s">
        <v>8</v>
      </c>
      <c r="I80" s="34" t="s">
        <v>9</v>
      </c>
      <c r="J80" s="35" t="s">
        <v>24</v>
      </c>
      <c r="K80" s="36" t="s">
        <v>18</v>
      </c>
      <c r="L80" s="36" t="s">
        <v>23</v>
      </c>
      <c r="M80" s="36" t="s">
        <v>46</v>
      </c>
      <c r="N80" s="56">
        <v>1214</v>
      </c>
      <c r="O80" s="55">
        <f t="shared" ref="O80:O142" si="5">IF(N80="","",N80*(1-$O$10))</f>
        <v>728.4</v>
      </c>
      <c r="P80" s="32" t="s">
        <v>14</v>
      </c>
      <c r="Q80" s="5">
        <f t="shared" si="3"/>
        <v>1</v>
      </c>
      <c r="R80" s="5" t="str">
        <f t="shared" si="4"/>
        <v/>
      </c>
    </row>
    <row r="81" spans="3:18">
      <c r="C81" s="26">
        <v>483739</v>
      </c>
      <c r="D81" s="26" t="s">
        <v>36</v>
      </c>
      <c r="E81" s="27" t="s">
        <v>37</v>
      </c>
      <c r="F81" s="33" t="s">
        <v>101</v>
      </c>
      <c r="G81" s="28" t="s">
        <v>14</v>
      </c>
      <c r="H81" s="27" t="s">
        <v>8</v>
      </c>
      <c r="I81" s="34" t="s">
        <v>9</v>
      </c>
      <c r="J81" s="35" t="s">
        <v>18</v>
      </c>
      <c r="K81" s="36" t="s">
        <v>18</v>
      </c>
      <c r="L81" s="36" t="s">
        <v>18</v>
      </c>
      <c r="M81" s="36" t="s">
        <v>19</v>
      </c>
      <c r="N81" s="56">
        <v>1122</v>
      </c>
      <c r="O81" s="55">
        <f t="shared" si="5"/>
        <v>673.19999999999993</v>
      </c>
      <c r="P81" s="32" t="s">
        <v>14</v>
      </c>
      <c r="Q81" s="5">
        <f t="shared" si="3"/>
        <v>1</v>
      </c>
      <c r="R81" s="5" t="str">
        <f t="shared" si="4"/>
        <v/>
      </c>
    </row>
    <row r="82" spans="3:18">
      <c r="C82" s="26">
        <v>435214</v>
      </c>
      <c r="D82" s="26" t="s">
        <v>42</v>
      </c>
      <c r="E82" s="27" t="s">
        <v>37</v>
      </c>
      <c r="F82" s="33" t="s">
        <v>92</v>
      </c>
      <c r="G82" s="28">
        <v>1</v>
      </c>
      <c r="H82" s="27" t="s">
        <v>8</v>
      </c>
      <c r="I82" s="34" t="s">
        <v>9</v>
      </c>
      <c r="J82" s="35" t="s">
        <v>24</v>
      </c>
      <c r="K82" s="36" t="s">
        <v>18</v>
      </c>
      <c r="L82" s="36" t="s">
        <v>23</v>
      </c>
      <c r="M82" s="36" t="s">
        <v>35</v>
      </c>
      <c r="N82" s="56">
        <v>1176</v>
      </c>
      <c r="O82" s="55">
        <f t="shared" si="5"/>
        <v>705.6</v>
      </c>
      <c r="P82" s="32" t="s">
        <v>14</v>
      </c>
      <c r="Q82" s="5">
        <f t="shared" si="3"/>
        <v>0</v>
      </c>
      <c r="R82" s="5" t="str">
        <f t="shared" si="4"/>
        <v/>
      </c>
    </row>
    <row r="83" spans="3:18">
      <c r="C83" s="26">
        <v>655562</v>
      </c>
      <c r="D83" s="26" t="s">
        <v>42</v>
      </c>
      <c r="E83" s="27" t="s">
        <v>102</v>
      </c>
      <c r="F83" s="33" t="s">
        <v>97</v>
      </c>
      <c r="G83" s="28" t="s">
        <v>14</v>
      </c>
      <c r="H83" s="27" t="s">
        <v>8</v>
      </c>
      <c r="I83" s="34" t="s">
        <v>9</v>
      </c>
      <c r="J83" s="35" t="s">
        <v>24</v>
      </c>
      <c r="K83" s="36" t="s">
        <v>18</v>
      </c>
      <c r="L83" s="36" t="s">
        <v>18</v>
      </c>
      <c r="M83" s="36" t="s">
        <v>46</v>
      </c>
      <c r="N83" s="56">
        <v>1144</v>
      </c>
      <c r="O83" s="55">
        <f t="shared" si="5"/>
        <v>686.4</v>
      </c>
      <c r="P83" s="32" t="s">
        <v>14</v>
      </c>
      <c r="Q83" s="5">
        <f t="shared" si="3"/>
        <v>0</v>
      </c>
      <c r="R83" s="5" t="str">
        <f t="shared" si="4"/>
        <v/>
      </c>
    </row>
    <row r="84" spans="3:18">
      <c r="C84" s="26">
        <v>434435</v>
      </c>
      <c r="D84" s="26" t="s">
        <v>42</v>
      </c>
      <c r="E84" s="27" t="s">
        <v>37</v>
      </c>
      <c r="F84" s="33" t="s">
        <v>103</v>
      </c>
      <c r="G84" s="28" t="s">
        <v>14</v>
      </c>
      <c r="H84" s="27" t="s">
        <v>8</v>
      </c>
      <c r="I84" s="34" t="s">
        <v>9</v>
      </c>
      <c r="J84" s="35" t="s">
        <v>18</v>
      </c>
      <c r="K84" s="36" t="s">
        <v>24</v>
      </c>
      <c r="L84" s="36" t="s">
        <v>23</v>
      </c>
      <c r="M84" s="36" t="s">
        <v>35</v>
      </c>
      <c r="N84" s="56">
        <v>1114</v>
      </c>
      <c r="O84" s="55">
        <f t="shared" si="5"/>
        <v>668.4</v>
      </c>
      <c r="P84" s="32" t="s">
        <v>14</v>
      </c>
      <c r="Q84" s="5">
        <f t="shared" si="3"/>
        <v>0</v>
      </c>
      <c r="R84" s="5" t="str">
        <f t="shared" si="4"/>
        <v/>
      </c>
    </row>
    <row r="85" spans="3:18">
      <c r="C85" s="26" t="s">
        <v>69</v>
      </c>
      <c r="D85" s="26" t="s">
        <v>43</v>
      </c>
      <c r="E85" s="27" t="s">
        <v>14</v>
      </c>
      <c r="F85" s="33" t="s">
        <v>14</v>
      </c>
      <c r="G85" s="28" t="s">
        <v>14</v>
      </c>
      <c r="H85" s="27" t="s">
        <v>14</v>
      </c>
      <c r="I85" s="34" t="s">
        <v>14</v>
      </c>
      <c r="J85" s="35" t="s">
        <v>14</v>
      </c>
      <c r="K85" s="36" t="s">
        <v>14</v>
      </c>
      <c r="L85" s="36" t="s">
        <v>14</v>
      </c>
      <c r="M85" s="36" t="s">
        <v>14</v>
      </c>
      <c r="N85" s="56" t="s">
        <v>14</v>
      </c>
      <c r="O85" s="55" t="str">
        <f t="shared" si="5"/>
        <v/>
      </c>
      <c r="P85" s="32" t="s">
        <v>14</v>
      </c>
      <c r="Q85" s="5">
        <f t="shared" si="3"/>
        <v>0</v>
      </c>
      <c r="R85" s="5" t="str">
        <f t="shared" si="4"/>
        <v>HEADLINE</v>
      </c>
    </row>
    <row r="86" spans="3:18">
      <c r="C86" s="26">
        <v>766221</v>
      </c>
      <c r="D86" s="26" t="s">
        <v>73</v>
      </c>
      <c r="E86" s="27" t="s">
        <v>74</v>
      </c>
      <c r="F86" s="33" t="s">
        <v>104</v>
      </c>
      <c r="G86" s="28" t="s">
        <v>14</v>
      </c>
      <c r="H86" s="27" t="s">
        <v>8</v>
      </c>
      <c r="I86" s="34" t="s">
        <v>9</v>
      </c>
      <c r="J86" s="35" t="s">
        <v>76</v>
      </c>
      <c r="K86" s="36" t="s">
        <v>24</v>
      </c>
      <c r="L86" s="36" t="s">
        <v>23</v>
      </c>
      <c r="M86" s="36" t="s">
        <v>46</v>
      </c>
      <c r="N86" s="56">
        <v>499</v>
      </c>
      <c r="O86" s="55">
        <f t="shared" si="5"/>
        <v>299.39999999999998</v>
      </c>
      <c r="P86" s="32" t="s">
        <v>14</v>
      </c>
      <c r="Q86" s="5">
        <f t="shared" si="3"/>
        <v>1</v>
      </c>
      <c r="R86" s="5" t="str">
        <f t="shared" si="4"/>
        <v/>
      </c>
    </row>
    <row r="87" spans="3:18">
      <c r="C87" s="26">
        <v>346637</v>
      </c>
      <c r="D87" s="26" t="s">
        <v>53</v>
      </c>
      <c r="E87" s="27" t="s">
        <v>77</v>
      </c>
      <c r="F87" s="33" t="s">
        <v>104</v>
      </c>
      <c r="G87" s="28" t="s">
        <v>14</v>
      </c>
      <c r="H87" s="27" t="s">
        <v>8</v>
      </c>
      <c r="I87" s="34" t="s">
        <v>9</v>
      </c>
      <c r="J87" s="35" t="s">
        <v>76</v>
      </c>
      <c r="K87" s="36" t="s">
        <v>24</v>
      </c>
      <c r="L87" s="36" t="s">
        <v>23</v>
      </c>
      <c r="M87" s="36" t="s">
        <v>46</v>
      </c>
      <c r="N87" s="56">
        <v>456</v>
      </c>
      <c r="O87" s="55">
        <f t="shared" si="5"/>
        <v>273.59999999999997</v>
      </c>
      <c r="P87" s="32" t="s">
        <v>14</v>
      </c>
      <c r="Q87" s="5">
        <f t="shared" si="3"/>
        <v>0</v>
      </c>
      <c r="R87" s="5" t="str">
        <f t="shared" si="4"/>
        <v/>
      </c>
    </row>
    <row r="88" spans="3:18">
      <c r="C88" s="26">
        <v>744200</v>
      </c>
      <c r="D88" s="26" t="s">
        <v>78</v>
      </c>
      <c r="E88" s="27" t="s">
        <v>79</v>
      </c>
      <c r="F88" s="33" t="s">
        <v>104</v>
      </c>
      <c r="G88" s="28" t="s">
        <v>14</v>
      </c>
      <c r="H88" s="27" t="s">
        <v>8</v>
      </c>
      <c r="I88" s="34" t="s">
        <v>9</v>
      </c>
      <c r="J88" s="35" t="s">
        <v>76</v>
      </c>
      <c r="K88" s="36" t="s">
        <v>24</v>
      </c>
      <c r="L88" s="36" t="s">
        <v>23</v>
      </c>
      <c r="M88" s="36" t="s">
        <v>46</v>
      </c>
      <c r="N88" s="56">
        <v>525</v>
      </c>
      <c r="O88" s="55">
        <f t="shared" si="5"/>
        <v>315</v>
      </c>
      <c r="P88" s="32" t="s">
        <v>14</v>
      </c>
      <c r="Q88" s="5">
        <f t="shared" si="3"/>
        <v>1</v>
      </c>
      <c r="R88" s="5" t="str">
        <f t="shared" si="4"/>
        <v/>
      </c>
    </row>
    <row r="89" spans="3:18">
      <c r="C89" s="26">
        <v>200533</v>
      </c>
      <c r="D89" s="26" t="s">
        <v>58</v>
      </c>
      <c r="E89" s="27" t="s">
        <v>80</v>
      </c>
      <c r="F89" s="33" t="s">
        <v>104</v>
      </c>
      <c r="G89" s="28" t="s">
        <v>14</v>
      </c>
      <c r="H89" s="27" t="s">
        <v>8</v>
      </c>
      <c r="I89" s="34" t="s">
        <v>9</v>
      </c>
      <c r="J89" s="35" t="s">
        <v>76</v>
      </c>
      <c r="K89" s="36" t="s">
        <v>24</v>
      </c>
      <c r="L89" s="36" t="s">
        <v>23</v>
      </c>
      <c r="M89" s="36" t="s">
        <v>46</v>
      </c>
      <c r="N89" s="56">
        <v>598</v>
      </c>
      <c r="O89" s="55">
        <f t="shared" si="5"/>
        <v>358.8</v>
      </c>
      <c r="P89" s="32" t="s">
        <v>14</v>
      </c>
      <c r="Q89" s="5">
        <f t="shared" si="3"/>
        <v>0</v>
      </c>
      <c r="R89" s="5" t="str">
        <f t="shared" si="4"/>
        <v/>
      </c>
    </row>
    <row r="90" spans="3:18">
      <c r="C90" s="26">
        <v>473370</v>
      </c>
      <c r="D90" s="26" t="s">
        <v>62</v>
      </c>
      <c r="E90" s="27" t="s">
        <v>81</v>
      </c>
      <c r="F90" s="33" t="s">
        <v>104</v>
      </c>
      <c r="G90" s="28" t="s">
        <v>14</v>
      </c>
      <c r="H90" s="27" t="s">
        <v>8</v>
      </c>
      <c r="I90" s="34" t="s">
        <v>9</v>
      </c>
      <c r="J90" s="35" t="s">
        <v>76</v>
      </c>
      <c r="K90" s="36" t="s">
        <v>24</v>
      </c>
      <c r="L90" s="36" t="s">
        <v>23</v>
      </c>
      <c r="M90" s="36" t="s">
        <v>46</v>
      </c>
      <c r="N90" s="56">
        <v>616</v>
      </c>
      <c r="O90" s="55">
        <f t="shared" si="5"/>
        <v>369.59999999999997</v>
      </c>
      <c r="P90" s="32" t="s">
        <v>14</v>
      </c>
      <c r="Q90" s="5">
        <f t="shared" si="3"/>
        <v>1</v>
      </c>
      <c r="R90" s="5" t="str">
        <f t="shared" si="4"/>
        <v/>
      </c>
    </row>
    <row r="91" spans="3:18">
      <c r="C91" s="26">
        <v>183637</v>
      </c>
      <c r="D91" s="26" t="s">
        <v>82</v>
      </c>
      <c r="E91" s="27" t="s">
        <v>83</v>
      </c>
      <c r="F91" s="33" t="s">
        <v>104</v>
      </c>
      <c r="G91" s="28" t="s">
        <v>14</v>
      </c>
      <c r="H91" s="27" t="s">
        <v>8</v>
      </c>
      <c r="I91" s="34" t="s">
        <v>9</v>
      </c>
      <c r="J91" s="35" t="s">
        <v>76</v>
      </c>
      <c r="K91" s="36" t="s">
        <v>24</v>
      </c>
      <c r="L91" s="36" t="s">
        <v>23</v>
      </c>
      <c r="M91" s="36" t="s">
        <v>46</v>
      </c>
      <c r="N91" s="56">
        <v>741</v>
      </c>
      <c r="O91" s="55">
        <f t="shared" si="5"/>
        <v>444.59999999999997</v>
      </c>
      <c r="P91" s="32" t="s">
        <v>14</v>
      </c>
      <c r="Q91" s="5">
        <f t="shared" si="3"/>
        <v>0</v>
      </c>
      <c r="R91" s="5" t="str">
        <f t="shared" si="4"/>
        <v/>
      </c>
    </row>
    <row r="92" spans="3:18">
      <c r="C92" s="26">
        <v>356198</v>
      </c>
      <c r="D92" s="26" t="s">
        <v>84</v>
      </c>
      <c r="E92" s="27" t="s">
        <v>85</v>
      </c>
      <c r="F92" s="33" t="s">
        <v>105</v>
      </c>
      <c r="G92" s="28" t="s">
        <v>14</v>
      </c>
      <c r="H92" s="27" t="s">
        <v>8</v>
      </c>
      <c r="I92" s="34" t="s">
        <v>9</v>
      </c>
      <c r="J92" s="35" t="s">
        <v>24</v>
      </c>
      <c r="K92" s="36" t="s">
        <v>76</v>
      </c>
      <c r="L92" s="36" t="s">
        <v>18</v>
      </c>
      <c r="M92" s="36" t="s">
        <v>48</v>
      </c>
      <c r="N92" s="56">
        <v>645</v>
      </c>
      <c r="O92" s="55">
        <f t="shared" si="5"/>
        <v>387</v>
      </c>
      <c r="P92" s="32" t="s">
        <v>14</v>
      </c>
      <c r="Q92" s="5">
        <f t="shared" si="3"/>
        <v>1</v>
      </c>
      <c r="R92" s="5" t="str">
        <f t="shared" si="4"/>
        <v/>
      </c>
    </row>
    <row r="93" spans="3:18">
      <c r="C93" s="26">
        <v>430299</v>
      </c>
      <c r="D93" s="26" t="s">
        <v>63</v>
      </c>
      <c r="E93" s="27" t="s">
        <v>106</v>
      </c>
      <c r="F93" s="33" t="s">
        <v>107</v>
      </c>
      <c r="G93" s="28" t="s">
        <v>14</v>
      </c>
      <c r="H93" s="27" t="s">
        <v>8</v>
      </c>
      <c r="I93" s="34" t="s">
        <v>9</v>
      </c>
      <c r="J93" s="35" t="s">
        <v>108</v>
      </c>
      <c r="K93" s="36" t="s">
        <v>24</v>
      </c>
      <c r="L93" s="36" t="s">
        <v>23</v>
      </c>
      <c r="M93" s="36" t="s">
        <v>19</v>
      </c>
      <c r="N93" s="56">
        <v>694</v>
      </c>
      <c r="O93" s="55">
        <f t="shared" si="5"/>
        <v>416.4</v>
      </c>
      <c r="P93" s="32" t="s">
        <v>14</v>
      </c>
      <c r="Q93" s="5">
        <f t="shared" si="3"/>
        <v>0</v>
      </c>
      <c r="R93" s="5" t="str">
        <f t="shared" si="4"/>
        <v/>
      </c>
    </row>
    <row r="94" spans="3:18">
      <c r="C94" s="26">
        <v>534025</v>
      </c>
      <c r="D94" s="26" t="s">
        <v>63</v>
      </c>
      <c r="E94" s="27" t="s">
        <v>83</v>
      </c>
      <c r="F94" s="33" t="s">
        <v>105</v>
      </c>
      <c r="G94" s="28" t="s">
        <v>14</v>
      </c>
      <c r="H94" s="27" t="s">
        <v>8</v>
      </c>
      <c r="I94" s="34" t="s">
        <v>9</v>
      </c>
      <c r="J94" s="35" t="s">
        <v>24</v>
      </c>
      <c r="K94" s="36" t="s">
        <v>24</v>
      </c>
      <c r="L94" s="36" t="s">
        <v>23</v>
      </c>
      <c r="M94" s="36" t="s">
        <v>46</v>
      </c>
      <c r="N94" s="56">
        <v>659</v>
      </c>
      <c r="O94" s="55">
        <f t="shared" si="5"/>
        <v>395.4</v>
      </c>
      <c r="P94" s="32" t="s">
        <v>14</v>
      </c>
      <c r="Q94" s="5">
        <f t="shared" si="3"/>
        <v>0</v>
      </c>
      <c r="R94" s="5" t="str">
        <f t="shared" si="4"/>
        <v/>
      </c>
    </row>
    <row r="95" spans="3:18">
      <c r="C95" s="26">
        <v>216743</v>
      </c>
      <c r="D95" s="26" t="s">
        <v>86</v>
      </c>
      <c r="E95" s="27" t="s">
        <v>87</v>
      </c>
      <c r="F95" s="33" t="s">
        <v>105</v>
      </c>
      <c r="G95" s="28" t="s">
        <v>14</v>
      </c>
      <c r="H95" s="27" t="s">
        <v>8</v>
      </c>
      <c r="I95" s="34" t="s">
        <v>9</v>
      </c>
      <c r="J95" s="35" t="s">
        <v>24</v>
      </c>
      <c r="K95" s="36" t="s">
        <v>76</v>
      </c>
      <c r="L95" s="36" t="s">
        <v>18</v>
      </c>
      <c r="M95" s="36" t="s">
        <v>48</v>
      </c>
      <c r="N95" s="56">
        <v>758</v>
      </c>
      <c r="O95" s="55">
        <f t="shared" si="5"/>
        <v>454.8</v>
      </c>
      <c r="P95" s="32" t="s">
        <v>14</v>
      </c>
      <c r="Q95" s="5">
        <f t="shared" si="3"/>
        <v>1</v>
      </c>
      <c r="R95" s="5" t="str">
        <f t="shared" si="4"/>
        <v/>
      </c>
    </row>
    <row r="96" spans="3:18">
      <c r="C96" s="26">
        <v>110576</v>
      </c>
      <c r="D96" s="26" t="s">
        <v>65</v>
      </c>
      <c r="E96" s="27" t="s">
        <v>71</v>
      </c>
      <c r="F96" s="33" t="s">
        <v>107</v>
      </c>
      <c r="G96" s="28" t="s">
        <v>14</v>
      </c>
      <c r="H96" s="27" t="s">
        <v>8</v>
      </c>
      <c r="I96" s="34" t="s">
        <v>9</v>
      </c>
      <c r="J96" s="35" t="s">
        <v>108</v>
      </c>
      <c r="K96" s="36" t="s">
        <v>24</v>
      </c>
      <c r="L96" s="36" t="s">
        <v>23</v>
      </c>
      <c r="M96" s="36" t="s">
        <v>19</v>
      </c>
      <c r="N96" s="56">
        <v>1021</v>
      </c>
      <c r="O96" s="55">
        <f t="shared" si="5"/>
        <v>612.6</v>
      </c>
      <c r="P96" s="32" t="s">
        <v>109</v>
      </c>
      <c r="Q96" s="5">
        <f t="shared" si="3"/>
        <v>0</v>
      </c>
      <c r="R96" s="5" t="str">
        <f t="shared" si="4"/>
        <v/>
      </c>
    </row>
    <row r="97" spans="3:18">
      <c r="C97" s="26">
        <v>231405</v>
      </c>
      <c r="D97" s="26" t="s">
        <v>65</v>
      </c>
      <c r="E97" s="27" t="s">
        <v>71</v>
      </c>
      <c r="F97" s="33" t="s">
        <v>104</v>
      </c>
      <c r="G97" s="28" t="s">
        <v>14</v>
      </c>
      <c r="H97" s="27" t="s">
        <v>8</v>
      </c>
      <c r="I97" s="34" t="s">
        <v>9</v>
      </c>
      <c r="J97" s="35" t="s">
        <v>76</v>
      </c>
      <c r="K97" s="36" t="s">
        <v>24</v>
      </c>
      <c r="L97" s="36" t="s">
        <v>18</v>
      </c>
      <c r="M97" s="36" t="s">
        <v>93</v>
      </c>
      <c r="N97" s="56">
        <v>973</v>
      </c>
      <c r="O97" s="55">
        <f t="shared" si="5"/>
        <v>583.79999999999995</v>
      </c>
      <c r="P97" s="32" t="s">
        <v>14</v>
      </c>
      <c r="Q97" s="5">
        <f t="shared" si="3"/>
        <v>0</v>
      </c>
      <c r="R97" s="5" t="str">
        <f t="shared" si="4"/>
        <v/>
      </c>
    </row>
    <row r="98" spans="3:18">
      <c r="C98" s="26">
        <v>690903</v>
      </c>
      <c r="D98" s="26" t="s">
        <v>65</v>
      </c>
      <c r="E98" s="27" t="s">
        <v>71</v>
      </c>
      <c r="F98" s="33" t="s">
        <v>110</v>
      </c>
      <c r="G98" s="28" t="s">
        <v>14</v>
      </c>
      <c r="H98" s="27" t="s">
        <v>8</v>
      </c>
      <c r="I98" s="34" t="s">
        <v>9</v>
      </c>
      <c r="J98" s="35" t="s">
        <v>76</v>
      </c>
      <c r="K98" s="36" t="s">
        <v>24</v>
      </c>
      <c r="L98" s="36" t="s">
        <v>18</v>
      </c>
      <c r="M98" s="36" t="s">
        <v>111</v>
      </c>
      <c r="N98" s="56">
        <v>1021</v>
      </c>
      <c r="O98" s="55">
        <f t="shared" si="5"/>
        <v>612.6</v>
      </c>
      <c r="P98" s="32" t="s">
        <v>61</v>
      </c>
      <c r="Q98" s="5">
        <f t="shared" si="3"/>
        <v>0</v>
      </c>
      <c r="R98" s="5" t="str">
        <f t="shared" si="4"/>
        <v/>
      </c>
    </row>
    <row r="99" spans="3:18">
      <c r="C99" s="26">
        <v>183666</v>
      </c>
      <c r="D99" s="26" t="s">
        <v>15</v>
      </c>
      <c r="E99" s="27" t="s">
        <v>16</v>
      </c>
      <c r="F99" s="33" t="s">
        <v>104</v>
      </c>
      <c r="G99" s="28" t="s">
        <v>14</v>
      </c>
      <c r="H99" s="27" t="s">
        <v>8</v>
      </c>
      <c r="I99" s="34" t="s">
        <v>9</v>
      </c>
      <c r="J99" s="35" t="s">
        <v>76</v>
      </c>
      <c r="K99" s="36" t="s">
        <v>24</v>
      </c>
      <c r="L99" s="36" t="s">
        <v>18</v>
      </c>
      <c r="M99" s="36" t="s">
        <v>48</v>
      </c>
      <c r="N99" s="56">
        <v>1083</v>
      </c>
      <c r="O99" s="55">
        <f t="shared" si="5"/>
        <v>649.79999999999995</v>
      </c>
      <c r="P99" s="32" t="s">
        <v>14</v>
      </c>
      <c r="Q99" s="5">
        <f t="shared" si="3"/>
        <v>1</v>
      </c>
      <c r="R99" s="5" t="str">
        <f t="shared" si="4"/>
        <v/>
      </c>
    </row>
    <row r="100" spans="3:18">
      <c r="C100" s="26">
        <v>32054</v>
      </c>
      <c r="D100" s="26" t="s">
        <v>90</v>
      </c>
      <c r="E100" s="27" t="s">
        <v>47</v>
      </c>
      <c r="F100" s="33" t="s">
        <v>112</v>
      </c>
      <c r="G100" s="28" t="s">
        <v>14</v>
      </c>
      <c r="H100" s="27" t="s">
        <v>8</v>
      </c>
      <c r="I100" s="34" t="s">
        <v>9</v>
      </c>
      <c r="J100" s="35" t="s">
        <v>76</v>
      </c>
      <c r="K100" s="36" t="s">
        <v>24</v>
      </c>
      <c r="L100" s="36" t="s">
        <v>18</v>
      </c>
      <c r="M100" s="36" t="s">
        <v>111</v>
      </c>
      <c r="N100" s="56">
        <v>1037</v>
      </c>
      <c r="O100" s="55">
        <f t="shared" si="5"/>
        <v>622.19999999999993</v>
      </c>
      <c r="P100" s="32" t="s">
        <v>57</v>
      </c>
      <c r="Q100" s="5">
        <f t="shared" si="3"/>
        <v>0</v>
      </c>
      <c r="R100" s="5" t="str">
        <f t="shared" si="4"/>
        <v/>
      </c>
    </row>
    <row r="101" spans="3:18">
      <c r="C101" s="26">
        <v>111557</v>
      </c>
      <c r="D101" s="26" t="s">
        <v>90</v>
      </c>
      <c r="E101" s="27" t="s">
        <v>113</v>
      </c>
      <c r="F101" s="33" t="s">
        <v>107</v>
      </c>
      <c r="G101" s="28" t="s">
        <v>14</v>
      </c>
      <c r="H101" s="27" t="s">
        <v>8</v>
      </c>
      <c r="I101" s="34" t="s">
        <v>9</v>
      </c>
      <c r="J101" s="35" t="s">
        <v>108</v>
      </c>
      <c r="K101" s="36" t="s">
        <v>24</v>
      </c>
      <c r="L101" s="36" t="s">
        <v>23</v>
      </c>
      <c r="M101" s="36" t="s">
        <v>19</v>
      </c>
      <c r="N101" s="56">
        <v>1041</v>
      </c>
      <c r="O101" s="55">
        <f t="shared" si="5"/>
        <v>624.6</v>
      </c>
      <c r="P101" s="32" t="s">
        <v>109</v>
      </c>
      <c r="Q101" s="5">
        <f t="shared" si="3"/>
        <v>0</v>
      </c>
      <c r="R101" s="5" t="str">
        <f t="shared" si="4"/>
        <v/>
      </c>
    </row>
    <row r="102" spans="3:18">
      <c r="C102" s="26">
        <v>261354</v>
      </c>
      <c r="D102" s="26" t="s">
        <v>90</v>
      </c>
      <c r="E102" s="27" t="s">
        <v>49</v>
      </c>
      <c r="F102" s="33" t="s">
        <v>114</v>
      </c>
      <c r="G102" s="28" t="s">
        <v>14</v>
      </c>
      <c r="H102" s="27" t="s">
        <v>8</v>
      </c>
      <c r="I102" s="34" t="s">
        <v>9</v>
      </c>
      <c r="J102" s="35" t="s">
        <v>24</v>
      </c>
      <c r="K102" s="36" t="s">
        <v>24</v>
      </c>
      <c r="L102" s="36" t="s">
        <v>18</v>
      </c>
      <c r="M102" s="36" t="s">
        <v>93</v>
      </c>
      <c r="N102" s="56">
        <v>1079</v>
      </c>
      <c r="O102" s="55">
        <f t="shared" si="5"/>
        <v>647.4</v>
      </c>
      <c r="P102" s="32" t="s">
        <v>14</v>
      </c>
      <c r="Q102" s="5">
        <f t="shared" si="3"/>
        <v>0</v>
      </c>
      <c r="R102" s="5" t="str">
        <f t="shared" si="4"/>
        <v/>
      </c>
    </row>
    <row r="103" spans="3:18">
      <c r="C103" s="26">
        <v>492313</v>
      </c>
      <c r="D103" s="26" t="s">
        <v>90</v>
      </c>
      <c r="E103" s="27" t="s">
        <v>49</v>
      </c>
      <c r="F103" s="33" t="s">
        <v>115</v>
      </c>
      <c r="G103" s="28" t="s">
        <v>14</v>
      </c>
      <c r="H103" s="27" t="s">
        <v>8</v>
      </c>
      <c r="I103" s="34" t="s">
        <v>9</v>
      </c>
      <c r="J103" s="35" t="s">
        <v>76</v>
      </c>
      <c r="K103" s="36" t="s">
        <v>24</v>
      </c>
      <c r="L103" s="36" t="s">
        <v>18</v>
      </c>
      <c r="M103" s="36" t="s">
        <v>93</v>
      </c>
      <c r="N103" s="56">
        <v>1041</v>
      </c>
      <c r="O103" s="55">
        <f t="shared" si="5"/>
        <v>624.6</v>
      </c>
      <c r="P103" s="32" t="s">
        <v>14</v>
      </c>
      <c r="Q103" s="5">
        <f t="shared" si="3"/>
        <v>0</v>
      </c>
      <c r="R103" s="5" t="str">
        <f t="shared" si="4"/>
        <v/>
      </c>
    </row>
    <row r="104" spans="3:18">
      <c r="C104" s="26">
        <v>702042</v>
      </c>
      <c r="D104" s="26" t="s">
        <v>90</v>
      </c>
      <c r="E104" s="27" t="s">
        <v>49</v>
      </c>
      <c r="F104" s="33" t="s">
        <v>105</v>
      </c>
      <c r="G104" s="28" t="s">
        <v>14</v>
      </c>
      <c r="H104" s="27" t="s">
        <v>8</v>
      </c>
      <c r="I104" s="34" t="s">
        <v>9</v>
      </c>
      <c r="J104" s="35" t="s">
        <v>76</v>
      </c>
      <c r="K104" s="36" t="s">
        <v>24</v>
      </c>
      <c r="L104" s="36" t="s">
        <v>18</v>
      </c>
      <c r="M104" s="36" t="s">
        <v>93</v>
      </c>
      <c r="N104" s="56">
        <v>1067</v>
      </c>
      <c r="O104" s="55">
        <f t="shared" si="5"/>
        <v>640.19999999999993</v>
      </c>
      <c r="P104" s="32" t="s">
        <v>30</v>
      </c>
      <c r="Q104" s="5">
        <f t="shared" si="3"/>
        <v>0</v>
      </c>
      <c r="R104" s="5" t="str">
        <f t="shared" si="4"/>
        <v/>
      </c>
    </row>
    <row r="105" spans="3:18">
      <c r="C105" s="26">
        <v>204405</v>
      </c>
      <c r="D105" s="26" t="s">
        <v>96</v>
      </c>
      <c r="E105" s="27" t="s">
        <v>49</v>
      </c>
      <c r="F105" s="33" t="s">
        <v>104</v>
      </c>
      <c r="G105" s="28" t="s">
        <v>14</v>
      </c>
      <c r="H105" s="27" t="s">
        <v>8</v>
      </c>
      <c r="I105" s="34" t="s">
        <v>9</v>
      </c>
      <c r="J105" s="35" t="s">
        <v>76</v>
      </c>
      <c r="K105" s="36" t="s">
        <v>24</v>
      </c>
      <c r="L105" s="36" t="s">
        <v>23</v>
      </c>
      <c r="M105" s="36" t="s">
        <v>46</v>
      </c>
      <c r="N105" s="56">
        <v>1114</v>
      </c>
      <c r="O105" s="55">
        <f t="shared" si="5"/>
        <v>668.4</v>
      </c>
      <c r="P105" s="32" t="s">
        <v>14</v>
      </c>
      <c r="Q105" s="5">
        <f t="shared" si="3"/>
        <v>1</v>
      </c>
      <c r="R105" s="5" t="str">
        <f t="shared" si="4"/>
        <v/>
      </c>
    </row>
    <row r="106" spans="3:18">
      <c r="C106" s="26">
        <v>931280</v>
      </c>
      <c r="D106" s="26" t="s">
        <v>116</v>
      </c>
      <c r="E106" s="27" t="s">
        <v>117</v>
      </c>
      <c r="F106" s="33" t="s">
        <v>104</v>
      </c>
      <c r="G106" s="28" t="s">
        <v>14</v>
      </c>
      <c r="H106" s="27" t="s">
        <v>8</v>
      </c>
      <c r="I106" s="34" t="s">
        <v>9</v>
      </c>
      <c r="J106" s="35" t="s">
        <v>76</v>
      </c>
      <c r="K106" s="36" t="s">
        <v>24</v>
      </c>
      <c r="L106" s="36" t="s">
        <v>18</v>
      </c>
      <c r="M106" s="36" t="s">
        <v>111</v>
      </c>
      <c r="N106" s="56">
        <v>1186</v>
      </c>
      <c r="O106" s="55">
        <f t="shared" si="5"/>
        <v>711.6</v>
      </c>
      <c r="P106" s="32" t="s">
        <v>14</v>
      </c>
      <c r="Q106" s="5">
        <f t="shared" si="3"/>
        <v>0</v>
      </c>
      <c r="R106" s="5" t="str">
        <f t="shared" si="4"/>
        <v/>
      </c>
    </row>
    <row r="107" spans="3:18">
      <c r="C107" s="26">
        <v>716751</v>
      </c>
      <c r="D107" s="26" t="s">
        <v>20</v>
      </c>
      <c r="E107" s="27" t="s">
        <v>47</v>
      </c>
      <c r="F107" s="33" t="s">
        <v>104</v>
      </c>
      <c r="G107" s="28" t="s">
        <v>14</v>
      </c>
      <c r="H107" s="27" t="s">
        <v>8</v>
      </c>
      <c r="I107" s="34" t="s">
        <v>9</v>
      </c>
      <c r="J107" s="35" t="s">
        <v>76</v>
      </c>
      <c r="K107" s="36" t="s">
        <v>24</v>
      </c>
      <c r="L107" s="36" t="s">
        <v>18</v>
      </c>
      <c r="M107" s="36" t="s">
        <v>48</v>
      </c>
      <c r="N107" s="56">
        <v>1099</v>
      </c>
      <c r="O107" s="55">
        <f t="shared" si="5"/>
        <v>659.4</v>
      </c>
      <c r="P107" s="32" t="s">
        <v>109</v>
      </c>
      <c r="Q107" s="5">
        <f t="shared" si="3"/>
        <v>1</v>
      </c>
      <c r="R107" s="5" t="str">
        <f t="shared" si="4"/>
        <v/>
      </c>
    </row>
    <row r="108" spans="3:18">
      <c r="C108" s="26">
        <v>368050</v>
      </c>
      <c r="D108" s="26" t="s">
        <v>20</v>
      </c>
      <c r="E108" s="27" t="s">
        <v>47</v>
      </c>
      <c r="F108" s="33" t="s">
        <v>118</v>
      </c>
      <c r="G108" s="28" t="s">
        <v>14</v>
      </c>
      <c r="H108" s="27" t="s">
        <v>8</v>
      </c>
      <c r="I108" s="34" t="s">
        <v>9</v>
      </c>
      <c r="J108" s="35" t="s">
        <v>14</v>
      </c>
      <c r="K108" s="36" t="s">
        <v>14</v>
      </c>
      <c r="L108" s="36" t="s">
        <v>14</v>
      </c>
      <c r="M108" s="36" t="s">
        <v>14</v>
      </c>
      <c r="N108" s="56" t="s">
        <v>14</v>
      </c>
      <c r="O108" s="55" t="str">
        <f t="shared" si="5"/>
        <v/>
      </c>
      <c r="P108" s="32" t="s">
        <v>30</v>
      </c>
      <c r="Q108" s="5">
        <f t="shared" si="3"/>
        <v>1</v>
      </c>
      <c r="R108" s="5" t="str">
        <f t="shared" si="4"/>
        <v/>
      </c>
    </row>
    <row r="109" spans="3:18">
      <c r="C109" s="26">
        <v>59976</v>
      </c>
      <c r="D109" s="26" t="s">
        <v>26</v>
      </c>
      <c r="E109" s="27" t="s">
        <v>49</v>
      </c>
      <c r="F109" s="33" t="s">
        <v>107</v>
      </c>
      <c r="G109" s="28" t="s">
        <v>14</v>
      </c>
      <c r="H109" s="27" t="s">
        <v>8</v>
      </c>
      <c r="I109" s="34" t="s">
        <v>9</v>
      </c>
      <c r="J109" s="35" t="s">
        <v>76</v>
      </c>
      <c r="K109" s="36" t="s">
        <v>24</v>
      </c>
      <c r="L109" s="36" t="s">
        <v>23</v>
      </c>
      <c r="M109" s="36" t="s">
        <v>19</v>
      </c>
      <c r="N109" s="56">
        <v>1138</v>
      </c>
      <c r="O109" s="55">
        <f t="shared" si="5"/>
        <v>682.8</v>
      </c>
      <c r="P109" s="32" t="s">
        <v>109</v>
      </c>
      <c r="Q109" s="5">
        <f t="shared" si="3"/>
        <v>0</v>
      </c>
      <c r="R109" s="5" t="str">
        <f t="shared" si="4"/>
        <v/>
      </c>
    </row>
    <row r="110" spans="3:18">
      <c r="C110" s="26">
        <v>292036</v>
      </c>
      <c r="D110" s="26" t="s">
        <v>26</v>
      </c>
      <c r="E110" s="27" t="s">
        <v>27</v>
      </c>
      <c r="F110" s="33" t="s">
        <v>119</v>
      </c>
      <c r="G110" s="28" t="s">
        <v>14</v>
      </c>
      <c r="H110" s="27" t="s">
        <v>8</v>
      </c>
      <c r="I110" s="34" t="s">
        <v>9</v>
      </c>
      <c r="J110" s="35" t="s">
        <v>18</v>
      </c>
      <c r="K110" s="36" t="s">
        <v>24</v>
      </c>
      <c r="L110" s="36" t="s">
        <v>18</v>
      </c>
      <c r="M110" s="36" t="s">
        <v>111</v>
      </c>
      <c r="N110" s="56">
        <v>1070</v>
      </c>
      <c r="O110" s="55">
        <f t="shared" si="5"/>
        <v>642</v>
      </c>
      <c r="P110" s="32" t="s">
        <v>14</v>
      </c>
      <c r="Q110" s="5">
        <f t="shared" si="3"/>
        <v>0</v>
      </c>
      <c r="R110" s="5" t="str">
        <f t="shared" si="4"/>
        <v/>
      </c>
    </row>
    <row r="111" spans="3:18">
      <c r="C111" s="26">
        <v>725181</v>
      </c>
      <c r="D111" s="26" t="s">
        <v>26</v>
      </c>
      <c r="E111" s="27" t="s">
        <v>49</v>
      </c>
      <c r="F111" s="33" t="s">
        <v>115</v>
      </c>
      <c r="G111" s="28" t="s">
        <v>14</v>
      </c>
      <c r="H111" s="27" t="s">
        <v>8</v>
      </c>
      <c r="I111" s="34" t="s">
        <v>9</v>
      </c>
      <c r="J111" s="35" t="s">
        <v>76</v>
      </c>
      <c r="K111" s="36" t="s">
        <v>24</v>
      </c>
      <c r="L111" s="36" t="s">
        <v>18</v>
      </c>
      <c r="M111" s="36" t="s">
        <v>48</v>
      </c>
      <c r="N111" s="56">
        <v>1138</v>
      </c>
      <c r="O111" s="55">
        <f t="shared" si="5"/>
        <v>682.8</v>
      </c>
      <c r="P111" s="32" t="s">
        <v>14</v>
      </c>
      <c r="Q111" s="5">
        <f t="shared" si="3"/>
        <v>0</v>
      </c>
      <c r="R111" s="5" t="str">
        <f t="shared" si="4"/>
        <v/>
      </c>
    </row>
    <row r="112" spans="3:18">
      <c r="C112" s="26">
        <v>742556</v>
      </c>
      <c r="D112" s="26" t="s">
        <v>26</v>
      </c>
      <c r="E112" s="27" t="s">
        <v>49</v>
      </c>
      <c r="F112" s="33" t="s">
        <v>120</v>
      </c>
      <c r="G112" s="28">
        <v>1</v>
      </c>
      <c r="H112" s="27" t="s">
        <v>8</v>
      </c>
      <c r="I112" s="34" t="s">
        <v>9</v>
      </c>
      <c r="J112" s="35" t="s">
        <v>76</v>
      </c>
      <c r="K112" s="36" t="s">
        <v>24</v>
      </c>
      <c r="L112" s="36" t="s">
        <v>18</v>
      </c>
      <c r="M112" s="36" t="s">
        <v>93</v>
      </c>
      <c r="N112" s="56">
        <v>1122</v>
      </c>
      <c r="O112" s="55">
        <f t="shared" si="5"/>
        <v>673.19999999999993</v>
      </c>
      <c r="P112" s="32" t="s">
        <v>14</v>
      </c>
      <c r="Q112" s="5">
        <f t="shared" si="3"/>
        <v>0</v>
      </c>
      <c r="R112" s="5" t="str">
        <f t="shared" si="4"/>
        <v/>
      </c>
    </row>
    <row r="113" spans="3:18">
      <c r="C113" s="26">
        <v>889899</v>
      </c>
      <c r="D113" s="26" t="s">
        <v>26</v>
      </c>
      <c r="E113" s="27" t="s">
        <v>49</v>
      </c>
      <c r="F113" s="33" t="s">
        <v>104</v>
      </c>
      <c r="G113" s="28" t="s">
        <v>14</v>
      </c>
      <c r="H113" s="27" t="s">
        <v>8</v>
      </c>
      <c r="I113" s="34" t="s">
        <v>9</v>
      </c>
      <c r="J113" s="35" t="s">
        <v>76</v>
      </c>
      <c r="K113" s="36" t="s">
        <v>24</v>
      </c>
      <c r="L113" s="36" t="s">
        <v>18</v>
      </c>
      <c r="M113" s="36" t="s">
        <v>111</v>
      </c>
      <c r="N113" s="56">
        <v>1005</v>
      </c>
      <c r="O113" s="55">
        <f t="shared" si="5"/>
        <v>603</v>
      </c>
      <c r="P113" s="32" t="s">
        <v>14</v>
      </c>
      <c r="Q113" s="5">
        <f t="shared" si="3"/>
        <v>0</v>
      </c>
      <c r="R113" s="5" t="str">
        <f t="shared" si="4"/>
        <v/>
      </c>
    </row>
    <row r="114" spans="3:18">
      <c r="C114" s="26">
        <v>111548</v>
      </c>
      <c r="D114" s="26" t="s">
        <v>31</v>
      </c>
      <c r="E114" s="27" t="s">
        <v>27</v>
      </c>
      <c r="F114" s="33" t="s">
        <v>107</v>
      </c>
      <c r="G114" s="28" t="s">
        <v>14</v>
      </c>
      <c r="H114" s="27" t="s">
        <v>8</v>
      </c>
      <c r="I114" s="34" t="s">
        <v>9</v>
      </c>
      <c r="J114" s="35" t="s">
        <v>108</v>
      </c>
      <c r="K114" s="36" t="s">
        <v>24</v>
      </c>
      <c r="L114" s="36" t="s">
        <v>18</v>
      </c>
      <c r="M114" s="36" t="s">
        <v>93</v>
      </c>
      <c r="N114" s="56">
        <v>1112</v>
      </c>
      <c r="O114" s="55">
        <f t="shared" si="5"/>
        <v>667.19999999999993</v>
      </c>
      <c r="P114" s="32" t="s">
        <v>14</v>
      </c>
      <c r="Q114" s="5">
        <f t="shared" si="3"/>
        <v>1</v>
      </c>
      <c r="R114" s="5" t="str">
        <f t="shared" si="4"/>
        <v/>
      </c>
    </row>
    <row r="115" spans="3:18">
      <c r="C115" s="26">
        <v>258778</v>
      </c>
      <c r="D115" s="26" t="s">
        <v>31</v>
      </c>
      <c r="E115" s="27" t="s">
        <v>27</v>
      </c>
      <c r="F115" s="33" t="s">
        <v>120</v>
      </c>
      <c r="G115" s="28" t="s">
        <v>14</v>
      </c>
      <c r="H115" s="27" t="s">
        <v>8</v>
      </c>
      <c r="I115" s="34" t="s">
        <v>9</v>
      </c>
      <c r="J115" s="35" t="s">
        <v>108</v>
      </c>
      <c r="K115" s="36" t="s">
        <v>18</v>
      </c>
      <c r="L115" s="36" t="s">
        <v>23</v>
      </c>
      <c r="M115" s="36" t="s">
        <v>46</v>
      </c>
      <c r="N115" s="56">
        <v>1112</v>
      </c>
      <c r="O115" s="55">
        <f t="shared" si="5"/>
        <v>667.19999999999993</v>
      </c>
      <c r="P115" s="32" t="s">
        <v>121</v>
      </c>
      <c r="Q115" s="5">
        <f t="shared" si="3"/>
        <v>1</v>
      </c>
      <c r="R115" s="5" t="str">
        <f t="shared" si="4"/>
        <v/>
      </c>
    </row>
    <row r="116" spans="3:18">
      <c r="C116" s="26">
        <v>341671</v>
      </c>
      <c r="D116" s="26" t="s">
        <v>31</v>
      </c>
      <c r="E116" s="27" t="s">
        <v>27</v>
      </c>
      <c r="F116" s="33" t="s">
        <v>115</v>
      </c>
      <c r="G116" s="28" t="s">
        <v>14</v>
      </c>
      <c r="H116" s="27" t="s">
        <v>8</v>
      </c>
      <c r="I116" s="34" t="s">
        <v>9</v>
      </c>
      <c r="J116" s="35" t="s">
        <v>76</v>
      </c>
      <c r="K116" s="36" t="s">
        <v>24</v>
      </c>
      <c r="L116" s="36" t="s">
        <v>18</v>
      </c>
      <c r="M116" s="36" t="s">
        <v>93</v>
      </c>
      <c r="N116" s="56">
        <v>1112</v>
      </c>
      <c r="O116" s="55">
        <f t="shared" si="5"/>
        <v>667.19999999999993</v>
      </c>
      <c r="P116" s="32" t="s">
        <v>14</v>
      </c>
      <c r="Q116" s="5">
        <f t="shared" si="3"/>
        <v>1</v>
      </c>
      <c r="R116" s="5" t="str">
        <f t="shared" si="4"/>
        <v/>
      </c>
    </row>
    <row r="117" spans="3:18">
      <c r="C117" s="26">
        <v>390188</v>
      </c>
      <c r="D117" s="26" t="s">
        <v>31</v>
      </c>
      <c r="E117" s="27" t="s">
        <v>27</v>
      </c>
      <c r="F117" s="33" t="s">
        <v>119</v>
      </c>
      <c r="G117" s="28" t="s">
        <v>14</v>
      </c>
      <c r="H117" s="27" t="s">
        <v>8</v>
      </c>
      <c r="I117" s="34" t="s">
        <v>9</v>
      </c>
      <c r="J117" s="35" t="s">
        <v>18</v>
      </c>
      <c r="K117" s="36" t="s">
        <v>24</v>
      </c>
      <c r="L117" s="36" t="s">
        <v>18</v>
      </c>
      <c r="M117" s="36" t="s">
        <v>48</v>
      </c>
      <c r="N117" s="56">
        <v>1076</v>
      </c>
      <c r="O117" s="55">
        <f t="shared" si="5"/>
        <v>645.6</v>
      </c>
      <c r="P117" s="32" t="s">
        <v>14</v>
      </c>
      <c r="Q117" s="5">
        <f t="shared" si="3"/>
        <v>1</v>
      </c>
      <c r="R117" s="5" t="str">
        <f t="shared" si="4"/>
        <v/>
      </c>
    </row>
    <row r="118" spans="3:18">
      <c r="C118" s="26">
        <v>572684</v>
      </c>
      <c r="D118" s="26" t="s">
        <v>31</v>
      </c>
      <c r="E118" s="27" t="s">
        <v>27</v>
      </c>
      <c r="F118" s="33" t="s">
        <v>122</v>
      </c>
      <c r="G118" s="28">
        <v>1</v>
      </c>
      <c r="H118" s="27" t="s">
        <v>8</v>
      </c>
      <c r="I118" s="34" t="s">
        <v>9</v>
      </c>
      <c r="J118" s="35" t="s">
        <v>76</v>
      </c>
      <c r="K118" s="36" t="s">
        <v>24</v>
      </c>
      <c r="L118" s="36" t="s">
        <v>18</v>
      </c>
      <c r="M118" s="36" t="s">
        <v>93</v>
      </c>
      <c r="N118" s="56">
        <v>1112</v>
      </c>
      <c r="O118" s="55">
        <f t="shared" si="5"/>
        <v>667.19999999999993</v>
      </c>
      <c r="P118" s="32" t="s">
        <v>14</v>
      </c>
      <c r="Q118" s="5">
        <f t="shared" si="3"/>
        <v>1</v>
      </c>
      <c r="R118" s="5" t="str">
        <f t="shared" si="4"/>
        <v/>
      </c>
    </row>
    <row r="119" spans="3:18">
      <c r="C119" s="26">
        <v>974239</v>
      </c>
      <c r="D119" s="26" t="s">
        <v>31</v>
      </c>
      <c r="E119" s="27" t="s">
        <v>27</v>
      </c>
      <c r="F119" s="33" t="s">
        <v>104</v>
      </c>
      <c r="G119" s="28" t="s">
        <v>14</v>
      </c>
      <c r="H119" s="27" t="s">
        <v>8</v>
      </c>
      <c r="I119" s="34" t="s">
        <v>9</v>
      </c>
      <c r="J119" s="35" t="s">
        <v>76</v>
      </c>
      <c r="K119" s="36" t="s">
        <v>18</v>
      </c>
      <c r="L119" s="36" t="s">
        <v>18</v>
      </c>
      <c r="M119" s="36" t="s">
        <v>111</v>
      </c>
      <c r="N119" s="56">
        <v>1025</v>
      </c>
      <c r="O119" s="55">
        <f t="shared" si="5"/>
        <v>615</v>
      </c>
      <c r="P119" s="32" t="s">
        <v>14</v>
      </c>
      <c r="Q119" s="5">
        <f t="shared" si="3"/>
        <v>1</v>
      </c>
      <c r="R119" s="5" t="str">
        <f t="shared" si="4"/>
        <v/>
      </c>
    </row>
    <row r="120" spans="3:18">
      <c r="C120" s="26">
        <v>777353</v>
      </c>
      <c r="D120" s="26" t="s">
        <v>31</v>
      </c>
      <c r="E120" s="27" t="s">
        <v>27</v>
      </c>
      <c r="F120" s="33" t="s">
        <v>123</v>
      </c>
      <c r="G120" s="28" t="s">
        <v>14</v>
      </c>
      <c r="H120" s="27" t="s">
        <v>8</v>
      </c>
      <c r="I120" s="34" t="s">
        <v>9</v>
      </c>
      <c r="J120" s="35" t="s">
        <v>14</v>
      </c>
      <c r="K120" s="36" t="s">
        <v>14</v>
      </c>
      <c r="L120" s="36" t="s">
        <v>14</v>
      </c>
      <c r="M120" s="36" t="s">
        <v>14</v>
      </c>
      <c r="N120" s="56" t="s">
        <v>14</v>
      </c>
      <c r="O120" s="55" t="str">
        <f t="shared" si="5"/>
        <v/>
      </c>
      <c r="P120" s="32" t="s">
        <v>30</v>
      </c>
      <c r="Q120" s="5">
        <f t="shared" si="3"/>
        <v>1</v>
      </c>
      <c r="R120" s="5" t="str">
        <f t="shared" si="4"/>
        <v/>
      </c>
    </row>
    <row r="121" spans="3:18">
      <c r="C121" s="26">
        <v>110985</v>
      </c>
      <c r="D121" s="26" t="s">
        <v>124</v>
      </c>
      <c r="E121" s="27" t="s">
        <v>125</v>
      </c>
      <c r="F121" s="33" t="s">
        <v>126</v>
      </c>
      <c r="G121" s="28" t="s">
        <v>14</v>
      </c>
      <c r="H121" s="27" t="s">
        <v>8</v>
      </c>
      <c r="I121" s="34" t="s">
        <v>9</v>
      </c>
      <c r="J121" s="35" t="s">
        <v>76</v>
      </c>
      <c r="K121" s="36" t="s">
        <v>24</v>
      </c>
      <c r="L121" s="36" t="s">
        <v>18</v>
      </c>
      <c r="M121" s="36" t="s">
        <v>46</v>
      </c>
      <c r="N121" s="56">
        <v>2072</v>
      </c>
      <c r="O121" s="55">
        <f t="shared" si="5"/>
        <v>1243.2</v>
      </c>
      <c r="P121" s="32" t="s">
        <v>39</v>
      </c>
      <c r="Q121" s="5">
        <f t="shared" si="3"/>
        <v>0</v>
      </c>
      <c r="R121" s="5" t="str">
        <f t="shared" si="4"/>
        <v/>
      </c>
    </row>
    <row r="122" spans="3:18">
      <c r="C122" s="26">
        <v>374324</v>
      </c>
      <c r="D122" s="26" t="s">
        <v>124</v>
      </c>
      <c r="E122" s="27" t="s">
        <v>125</v>
      </c>
      <c r="F122" s="33" t="s">
        <v>127</v>
      </c>
      <c r="G122" s="28" t="s">
        <v>14</v>
      </c>
      <c r="H122" s="27" t="s">
        <v>8</v>
      </c>
      <c r="I122" s="34" t="s">
        <v>9</v>
      </c>
      <c r="J122" s="35" t="s">
        <v>14</v>
      </c>
      <c r="K122" s="36" t="s">
        <v>14</v>
      </c>
      <c r="L122" s="36" t="s">
        <v>14</v>
      </c>
      <c r="M122" s="36" t="s">
        <v>14</v>
      </c>
      <c r="N122" s="56" t="s">
        <v>14</v>
      </c>
      <c r="O122" s="55" t="str">
        <f t="shared" si="5"/>
        <v/>
      </c>
      <c r="P122" s="32" t="s">
        <v>128</v>
      </c>
      <c r="Q122" s="5">
        <f t="shared" si="3"/>
        <v>0</v>
      </c>
      <c r="R122" s="5" t="str">
        <f t="shared" si="4"/>
        <v/>
      </c>
    </row>
    <row r="123" spans="3:18">
      <c r="C123" s="26">
        <v>831881</v>
      </c>
      <c r="D123" s="26" t="s">
        <v>129</v>
      </c>
      <c r="E123" s="27" t="s">
        <v>130</v>
      </c>
      <c r="F123" s="33" t="s">
        <v>131</v>
      </c>
      <c r="G123" s="28" t="s">
        <v>14</v>
      </c>
      <c r="H123" s="27" t="s">
        <v>8</v>
      </c>
      <c r="I123" s="34" t="s">
        <v>9</v>
      </c>
      <c r="J123" s="35" t="s">
        <v>76</v>
      </c>
      <c r="K123" s="36" t="s">
        <v>18</v>
      </c>
      <c r="L123" s="36" t="s">
        <v>18</v>
      </c>
      <c r="M123" s="36" t="s">
        <v>111</v>
      </c>
      <c r="N123" s="56">
        <v>2536</v>
      </c>
      <c r="O123" s="55">
        <f t="shared" si="5"/>
        <v>1521.6</v>
      </c>
      <c r="P123" s="32" t="s">
        <v>109</v>
      </c>
      <c r="Q123" s="5">
        <f t="shared" si="3"/>
        <v>1</v>
      </c>
      <c r="R123" s="5" t="str">
        <f t="shared" si="4"/>
        <v/>
      </c>
    </row>
    <row r="124" spans="3:18">
      <c r="C124" s="26" t="s">
        <v>69</v>
      </c>
      <c r="D124" s="26" t="s">
        <v>52</v>
      </c>
      <c r="E124" s="27" t="s">
        <v>14</v>
      </c>
      <c r="F124" s="33" t="s">
        <v>14</v>
      </c>
      <c r="G124" s="28" t="s">
        <v>14</v>
      </c>
      <c r="H124" s="27" t="s">
        <v>14</v>
      </c>
      <c r="I124" s="34" t="s">
        <v>14</v>
      </c>
      <c r="J124" s="35" t="s">
        <v>14</v>
      </c>
      <c r="K124" s="36" t="s">
        <v>14</v>
      </c>
      <c r="L124" s="36" t="s">
        <v>14</v>
      </c>
      <c r="M124" s="36" t="s">
        <v>14</v>
      </c>
      <c r="N124" s="56" t="s">
        <v>14</v>
      </c>
      <c r="O124" s="55" t="str">
        <f t="shared" si="5"/>
        <v/>
      </c>
      <c r="P124" s="32" t="s">
        <v>14</v>
      </c>
      <c r="Q124" s="5">
        <f t="shared" si="3"/>
        <v>0</v>
      </c>
      <c r="R124" s="5" t="str">
        <f t="shared" si="4"/>
        <v>HEADLINE</v>
      </c>
    </row>
    <row r="125" spans="3:18">
      <c r="C125" s="26">
        <v>110939</v>
      </c>
      <c r="D125" s="26" t="s">
        <v>132</v>
      </c>
      <c r="E125" s="27" t="s">
        <v>59</v>
      </c>
      <c r="F125" s="33" t="s">
        <v>133</v>
      </c>
      <c r="G125" s="28" t="s">
        <v>14</v>
      </c>
      <c r="H125" s="27" t="s">
        <v>14</v>
      </c>
      <c r="I125" s="34" t="s">
        <v>14</v>
      </c>
      <c r="J125" s="35" t="s">
        <v>24</v>
      </c>
      <c r="K125" s="36" t="s">
        <v>18</v>
      </c>
      <c r="L125" s="36" t="s">
        <v>23</v>
      </c>
      <c r="M125" s="36" t="s">
        <v>134</v>
      </c>
      <c r="N125" s="56">
        <v>615</v>
      </c>
      <c r="O125" s="55">
        <f t="shared" si="5"/>
        <v>369</v>
      </c>
      <c r="P125" s="32" t="s">
        <v>14</v>
      </c>
      <c r="Q125" s="5">
        <f t="shared" si="3"/>
        <v>1</v>
      </c>
      <c r="R125" s="5" t="str">
        <f t="shared" si="4"/>
        <v/>
      </c>
    </row>
    <row r="126" spans="3:18">
      <c r="C126" s="26">
        <v>630976</v>
      </c>
      <c r="D126" s="26" t="s">
        <v>135</v>
      </c>
      <c r="E126" s="27" t="s">
        <v>136</v>
      </c>
      <c r="F126" s="33" t="s">
        <v>137</v>
      </c>
      <c r="G126" s="28" t="s">
        <v>14</v>
      </c>
      <c r="H126" s="27" t="s">
        <v>8</v>
      </c>
      <c r="I126" s="34" t="s">
        <v>9</v>
      </c>
      <c r="J126" s="35" t="s">
        <v>24</v>
      </c>
      <c r="K126" s="36" t="s">
        <v>24</v>
      </c>
      <c r="L126" s="36" t="s">
        <v>23</v>
      </c>
      <c r="M126" s="36" t="s">
        <v>56</v>
      </c>
      <c r="N126" s="56">
        <v>549</v>
      </c>
      <c r="O126" s="55">
        <f t="shared" si="5"/>
        <v>329.4</v>
      </c>
      <c r="P126" s="32" t="s">
        <v>14</v>
      </c>
      <c r="Q126" s="5">
        <f t="shared" si="3"/>
        <v>0</v>
      </c>
      <c r="R126" s="5" t="str">
        <f t="shared" si="4"/>
        <v/>
      </c>
    </row>
    <row r="127" spans="3:18">
      <c r="C127" s="26">
        <v>820935</v>
      </c>
      <c r="D127" s="26" t="s">
        <v>53</v>
      </c>
      <c r="E127" s="27" t="s">
        <v>138</v>
      </c>
      <c r="F127" s="33" t="s">
        <v>137</v>
      </c>
      <c r="G127" s="28" t="s">
        <v>14</v>
      </c>
      <c r="H127" s="27" t="s">
        <v>8</v>
      </c>
      <c r="I127" s="34" t="s">
        <v>9</v>
      </c>
      <c r="J127" s="35" t="s">
        <v>24</v>
      </c>
      <c r="K127" s="36" t="s">
        <v>24</v>
      </c>
      <c r="L127" s="36" t="s">
        <v>23</v>
      </c>
      <c r="M127" s="36" t="s">
        <v>56</v>
      </c>
      <c r="N127" s="56">
        <v>529</v>
      </c>
      <c r="O127" s="55">
        <f t="shared" si="5"/>
        <v>317.39999999999998</v>
      </c>
      <c r="P127" s="32" t="s">
        <v>57</v>
      </c>
      <c r="Q127" s="5">
        <f t="shared" si="3"/>
        <v>1</v>
      </c>
      <c r="R127" s="5" t="str">
        <f t="shared" si="4"/>
        <v/>
      </c>
    </row>
    <row r="128" spans="3:18">
      <c r="C128" s="26">
        <v>876506</v>
      </c>
      <c r="D128" s="26" t="s">
        <v>53</v>
      </c>
      <c r="E128" s="27" t="s">
        <v>138</v>
      </c>
      <c r="F128" s="33" t="s">
        <v>139</v>
      </c>
      <c r="G128" s="28" t="s">
        <v>14</v>
      </c>
      <c r="H128" s="27" t="s">
        <v>8</v>
      </c>
      <c r="I128" s="34" t="s">
        <v>9</v>
      </c>
      <c r="J128" s="35" t="s">
        <v>24</v>
      </c>
      <c r="K128" s="36" t="s">
        <v>24</v>
      </c>
      <c r="L128" s="36" t="s">
        <v>23</v>
      </c>
      <c r="M128" s="36" t="s">
        <v>56</v>
      </c>
      <c r="N128" s="56">
        <v>546</v>
      </c>
      <c r="O128" s="55">
        <f t="shared" si="5"/>
        <v>327.59999999999997</v>
      </c>
      <c r="P128" s="32" t="s">
        <v>14</v>
      </c>
      <c r="Q128" s="5">
        <f t="shared" si="3"/>
        <v>1</v>
      </c>
      <c r="R128" s="5" t="str">
        <f t="shared" si="4"/>
        <v/>
      </c>
    </row>
    <row r="129" spans="3:18">
      <c r="C129" s="26">
        <v>691745</v>
      </c>
      <c r="D129" s="26" t="s">
        <v>58</v>
      </c>
      <c r="E129" s="27" t="s">
        <v>59</v>
      </c>
      <c r="F129" s="33" t="s">
        <v>137</v>
      </c>
      <c r="G129" s="28" t="s">
        <v>14</v>
      </c>
      <c r="H129" s="27" t="s">
        <v>8</v>
      </c>
      <c r="I129" s="34" t="s">
        <v>9</v>
      </c>
      <c r="J129" s="35" t="s">
        <v>24</v>
      </c>
      <c r="K129" s="36" t="s">
        <v>24</v>
      </c>
      <c r="L129" s="36" t="s">
        <v>23</v>
      </c>
      <c r="M129" s="36" t="s">
        <v>56</v>
      </c>
      <c r="N129" s="56">
        <v>611</v>
      </c>
      <c r="O129" s="55">
        <f t="shared" si="5"/>
        <v>366.59999999999997</v>
      </c>
      <c r="P129" s="32" t="s">
        <v>57</v>
      </c>
      <c r="Q129" s="5">
        <f t="shared" si="3"/>
        <v>0</v>
      </c>
      <c r="R129" s="5" t="str">
        <f t="shared" si="4"/>
        <v/>
      </c>
    </row>
    <row r="130" spans="3:18">
      <c r="C130" s="26">
        <v>829053</v>
      </c>
      <c r="D130" s="26" t="s">
        <v>58</v>
      </c>
      <c r="E130" s="27" t="s">
        <v>59</v>
      </c>
      <c r="F130" s="33" t="s">
        <v>139</v>
      </c>
      <c r="G130" s="28" t="s">
        <v>14</v>
      </c>
      <c r="H130" s="27" t="s">
        <v>8</v>
      </c>
      <c r="I130" s="34" t="s">
        <v>9</v>
      </c>
      <c r="J130" s="35" t="s">
        <v>18</v>
      </c>
      <c r="K130" s="36" t="s">
        <v>24</v>
      </c>
      <c r="L130" s="36" t="s">
        <v>23</v>
      </c>
      <c r="M130" s="36" t="s">
        <v>56</v>
      </c>
      <c r="N130" s="56">
        <v>629</v>
      </c>
      <c r="O130" s="55">
        <f t="shared" si="5"/>
        <v>377.4</v>
      </c>
      <c r="P130" s="32" t="s">
        <v>67</v>
      </c>
      <c r="Q130" s="5">
        <f t="shared" si="3"/>
        <v>0</v>
      </c>
      <c r="R130" s="5" t="str">
        <f t="shared" si="4"/>
        <v/>
      </c>
    </row>
    <row r="131" spans="3:18">
      <c r="C131" s="26">
        <v>188461</v>
      </c>
      <c r="D131" s="26" t="s">
        <v>62</v>
      </c>
      <c r="E131" s="27" t="s">
        <v>59</v>
      </c>
      <c r="F131" s="33" t="s">
        <v>137</v>
      </c>
      <c r="G131" s="28" t="s">
        <v>14</v>
      </c>
      <c r="H131" s="27" t="s">
        <v>8</v>
      </c>
      <c r="I131" s="34" t="s">
        <v>9</v>
      </c>
      <c r="J131" s="35" t="s">
        <v>24</v>
      </c>
      <c r="K131" s="36" t="s">
        <v>24</v>
      </c>
      <c r="L131" s="36" t="s">
        <v>23</v>
      </c>
      <c r="M131" s="36" t="s">
        <v>56</v>
      </c>
      <c r="N131" s="56">
        <v>680</v>
      </c>
      <c r="O131" s="55">
        <f t="shared" si="5"/>
        <v>408</v>
      </c>
      <c r="P131" s="32" t="s">
        <v>57</v>
      </c>
      <c r="Q131" s="5">
        <f t="shared" si="3"/>
        <v>1</v>
      </c>
      <c r="R131" s="5" t="str">
        <f t="shared" si="4"/>
        <v/>
      </c>
    </row>
    <row r="132" spans="3:18">
      <c r="C132" s="26">
        <v>762501</v>
      </c>
      <c r="D132" s="26" t="s">
        <v>62</v>
      </c>
      <c r="E132" s="27" t="s">
        <v>59</v>
      </c>
      <c r="F132" s="33" t="s">
        <v>139</v>
      </c>
      <c r="G132" s="28" t="s">
        <v>14</v>
      </c>
      <c r="H132" s="27" t="s">
        <v>8</v>
      </c>
      <c r="I132" s="34" t="s">
        <v>9</v>
      </c>
      <c r="J132" s="35" t="s">
        <v>18</v>
      </c>
      <c r="K132" s="36" t="s">
        <v>24</v>
      </c>
      <c r="L132" s="36" t="s">
        <v>23</v>
      </c>
      <c r="M132" s="36" t="s">
        <v>56</v>
      </c>
      <c r="N132" s="56">
        <v>700</v>
      </c>
      <c r="O132" s="55">
        <f t="shared" si="5"/>
        <v>420</v>
      </c>
      <c r="P132" s="32" t="s">
        <v>67</v>
      </c>
      <c r="Q132" s="5">
        <f t="shared" si="3"/>
        <v>1</v>
      </c>
      <c r="R132" s="5" t="str">
        <f t="shared" si="4"/>
        <v/>
      </c>
    </row>
    <row r="133" spans="3:18">
      <c r="C133" s="26">
        <v>468508</v>
      </c>
      <c r="D133" s="26" t="s">
        <v>84</v>
      </c>
      <c r="E133" s="27" t="s">
        <v>140</v>
      </c>
      <c r="F133" s="33" t="s">
        <v>133</v>
      </c>
      <c r="G133" s="28" t="s">
        <v>14</v>
      </c>
      <c r="H133" s="27" t="s">
        <v>8</v>
      </c>
      <c r="I133" s="34" t="s">
        <v>9</v>
      </c>
      <c r="J133" s="35" t="s">
        <v>24</v>
      </c>
      <c r="K133" s="36" t="s">
        <v>24</v>
      </c>
      <c r="L133" s="36" t="s">
        <v>23</v>
      </c>
      <c r="M133" s="36" t="s">
        <v>56</v>
      </c>
      <c r="N133" s="56">
        <v>668</v>
      </c>
      <c r="O133" s="55">
        <f t="shared" si="5"/>
        <v>400.8</v>
      </c>
      <c r="P133" s="32" t="s">
        <v>14</v>
      </c>
      <c r="Q133" s="5">
        <f t="shared" si="3"/>
        <v>0</v>
      </c>
      <c r="R133" s="5" t="str">
        <f t="shared" si="4"/>
        <v/>
      </c>
    </row>
    <row r="134" spans="3:18">
      <c r="C134" s="26">
        <v>198034</v>
      </c>
      <c r="D134" s="26" t="s">
        <v>141</v>
      </c>
      <c r="E134" s="27" t="s">
        <v>59</v>
      </c>
      <c r="F134" s="33" t="s">
        <v>142</v>
      </c>
      <c r="G134" s="28" t="s">
        <v>14</v>
      </c>
      <c r="H134" s="27" t="s">
        <v>8</v>
      </c>
      <c r="I134" s="34" t="s">
        <v>9</v>
      </c>
      <c r="J134" s="35" t="s">
        <v>24</v>
      </c>
      <c r="K134" s="36" t="s">
        <v>24</v>
      </c>
      <c r="L134" s="36" t="s">
        <v>23</v>
      </c>
      <c r="M134" s="36" t="s">
        <v>35</v>
      </c>
      <c r="N134" s="56">
        <v>895</v>
      </c>
      <c r="O134" s="55">
        <f t="shared" si="5"/>
        <v>537</v>
      </c>
      <c r="P134" s="32" t="s">
        <v>14</v>
      </c>
      <c r="Q134" s="5">
        <f t="shared" si="3"/>
        <v>1</v>
      </c>
      <c r="R134" s="5" t="str">
        <f t="shared" si="4"/>
        <v/>
      </c>
    </row>
    <row r="135" spans="3:18">
      <c r="C135" s="26">
        <v>943346</v>
      </c>
      <c r="D135" s="26" t="s">
        <v>63</v>
      </c>
      <c r="E135" s="27" t="s">
        <v>59</v>
      </c>
      <c r="F135" s="33" t="s">
        <v>133</v>
      </c>
      <c r="G135" s="28">
        <v>1</v>
      </c>
      <c r="H135" s="27" t="s">
        <v>8</v>
      </c>
      <c r="I135" s="34" t="s">
        <v>9</v>
      </c>
      <c r="J135" s="35" t="s">
        <v>76</v>
      </c>
      <c r="K135" s="36" t="s">
        <v>24</v>
      </c>
      <c r="L135" s="36" t="s">
        <v>23</v>
      </c>
      <c r="M135" s="36" t="s">
        <v>35</v>
      </c>
      <c r="N135" s="56">
        <v>619</v>
      </c>
      <c r="O135" s="55">
        <f t="shared" si="5"/>
        <v>371.4</v>
      </c>
      <c r="P135" s="32" t="s">
        <v>14</v>
      </c>
      <c r="Q135" s="5">
        <f t="shared" si="3"/>
        <v>0</v>
      </c>
      <c r="R135" s="5" t="str">
        <f t="shared" si="4"/>
        <v/>
      </c>
    </row>
    <row r="136" spans="3:18">
      <c r="C136" s="26">
        <v>156612</v>
      </c>
      <c r="D136" s="26" t="s">
        <v>86</v>
      </c>
      <c r="E136" s="27" t="s">
        <v>143</v>
      </c>
      <c r="F136" s="33" t="s">
        <v>133</v>
      </c>
      <c r="G136" s="28" t="s">
        <v>14</v>
      </c>
      <c r="H136" s="27" t="s">
        <v>8</v>
      </c>
      <c r="I136" s="34" t="s">
        <v>9</v>
      </c>
      <c r="J136" s="35" t="s">
        <v>24</v>
      </c>
      <c r="K136" s="36" t="s">
        <v>24</v>
      </c>
      <c r="L136" s="36" t="s">
        <v>23</v>
      </c>
      <c r="M136" s="36" t="s">
        <v>56</v>
      </c>
      <c r="N136" s="56">
        <v>837</v>
      </c>
      <c r="O136" s="55">
        <f t="shared" si="5"/>
        <v>502.2</v>
      </c>
      <c r="P136" s="32" t="s">
        <v>14</v>
      </c>
      <c r="Q136" s="5">
        <f t="shared" si="3"/>
        <v>1</v>
      </c>
      <c r="R136" s="5" t="str">
        <f t="shared" si="4"/>
        <v/>
      </c>
    </row>
    <row r="137" spans="3:18">
      <c r="C137" s="26">
        <v>907274</v>
      </c>
      <c r="D137" s="26" t="s">
        <v>144</v>
      </c>
      <c r="E137" s="27" t="s">
        <v>37</v>
      </c>
      <c r="F137" s="33" t="s">
        <v>145</v>
      </c>
      <c r="G137" s="28" t="s">
        <v>14</v>
      </c>
      <c r="H137" s="27" t="s">
        <v>8</v>
      </c>
      <c r="I137" s="34" t="s">
        <v>9</v>
      </c>
      <c r="J137" s="35" t="s">
        <v>18</v>
      </c>
      <c r="K137" s="36" t="s">
        <v>18</v>
      </c>
      <c r="L137" s="36" t="s">
        <v>18</v>
      </c>
      <c r="M137" s="36" t="s">
        <v>48</v>
      </c>
      <c r="N137" s="56" t="s">
        <v>14</v>
      </c>
      <c r="O137" s="55" t="str">
        <f t="shared" si="5"/>
        <v/>
      </c>
      <c r="P137" s="32" t="s">
        <v>30</v>
      </c>
      <c r="Q137" s="5">
        <f t="shared" si="3"/>
        <v>0</v>
      </c>
      <c r="R137" s="5" t="str">
        <f t="shared" si="4"/>
        <v/>
      </c>
    </row>
    <row r="138" spans="3:18">
      <c r="C138" s="26">
        <v>386822</v>
      </c>
      <c r="D138" s="26" t="s">
        <v>64</v>
      </c>
      <c r="E138" s="27" t="s">
        <v>146</v>
      </c>
      <c r="F138" s="33" t="s">
        <v>147</v>
      </c>
      <c r="G138" s="28" t="s">
        <v>14</v>
      </c>
      <c r="H138" s="27" t="s">
        <v>8</v>
      </c>
      <c r="I138" s="34" t="s">
        <v>9</v>
      </c>
      <c r="J138" s="35" t="s">
        <v>18</v>
      </c>
      <c r="K138" s="36" t="s">
        <v>24</v>
      </c>
      <c r="L138" s="36" t="s">
        <v>23</v>
      </c>
      <c r="M138" s="36" t="s">
        <v>25</v>
      </c>
      <c r="N138" s="56">
        <v>1140</v>
      </c>
      <c r="O138" s="55">
        <f t="shared" si="5"/>
        <v>684</v>
      </c>
      <c r="P138" s="32" t="s">
        <v>14</v>
      </c>
      <c r="Q138" s="5">
        <f t="shared" si="3"/>
        <v>1</v>
      </c>
      <c r="R138" s="5" t="str">
        <f t="shared" si="4"/>
        <v/>
      </c>
    </row>
    <row r="139" spans="3:18">
      <c r="C139" s="26">
        <v>988229</v>
      </c>
      <c r="D139" s="26" t="s">
        <v>36</v>
      </c>
      <c r="E139" s="27" t="s">
        <v>37</v>
      </c>
      <c r="F139" s="33" t="s">
        <v>137</v>
      </c>
      <c r="G139" s="28" t="s">
        <v>14</v>
      </c>
      <c r="H139" s="27" t="s">
        <v>8</v>
      </c>
      <c r="I139" s="34" t="s">
        <v>9</v>
      </c>
      <c r="J139" s="35" t="s">
        <v>18</v>
      </c>
      <c r="K139" s="36" t="s">
        <v>18</v>
      </c>
      <c r="L139" s="36" t="s">
        <v>23</v>
      </c>
      <c r="M139" s="36" t="s">
        <v>35</v>
      </c>
      <c r="N139" s="56">
        <v>1030</v>
      </c>
      <c r="O139" s="55">
        <f t="shared" si="5"/>
        <v>618</v>
      </c>
      <c r="P139" s="32" t="s">
        <v>14</v>
      </c>
      <c r="Q139" s="5">
        <f t="shared" si="3"/>
        <v>0</v>
      </c>
      <c r="R139" s="5" t="str">
        <f t="shared" si="4"/>
        <v/>
      </c>
    </row>
    <row r="140" spans="3:18">
      <c r="C140" s="26">
        <v>162527</v>
      </c>
      <c r="D140" s="26" t="s">
        <v>42</v>
      </c>
      <c r="E140" s="27" t="s">
        <v>148</v>
      </c>
      <c r="F140" s="33" t="s">
        <v>149</v>
      </c>
      <c r="G140" s="28" t="s">
        <v>14</v>
      </c>
      <c r="H140" s="27" t="s">
        <v>8</v>
      </c>
      <c r="I140" s="34" t="s">
        <v>9</v>
      </c>
      <c r="J140" s="35" t="s">
        <v>24</v>
      </c>
      <c r="K140" s="36" t="s">
        <v>18</v>
      </c>
      <c r="L140" s="36" t="s">
        <v>18</v>
      </c>
      <c r="M140" s="36" t="s">
        <v>19</v>
      </c>
      <c r="N140" s="56">
        <v>932</v>
      </c>
      <c r="O140" s="55">
        <f t="shared" si="5"/>
        <v>559.19999999999993</v>
      </c>
      <c r="P140" s="32" t="s">
        <v>14</v>
      </c>
      <c r="Q140" s="5">
        <f t="shared" si="3"/>
        <v>1</v>
      </c>
      <c r="R140" s="5" t="str">
        <f t="shared" si="4"/>
        <v/>
      </c>
    </row>
    <row r="141" spans="3:18">
      <c r="C141" s="26">
        <v>112513</v>
      </c>
      <c r="D141" s="26" t="s">
        <v>42</v>
      </c>
      <c r="E141" s="27" t="s">
        <v>37</v>
      </c>
      <c r="F141" s="33" t="s">
        <v>145</v>
      </c>
      <c r="G141" s="28" t="s">
        <v>14</v>
      </c>
      <c r="H141" s="27" t="s">
        <v>8</v>
      </c>
      <c r="I141" s="34" t="s">
        <v>9</v>
      </c>
      <c r="J141" s="35" t="s">
        <v>18</v>
      </c>
      <c r="K141" s="36" t="s">
        <v>18</v>
      </c>
      <c r="L141" s="36" t="s">
        <v>23</v>
      </c>
      <c r="M141" s="36" t="s">
        <v>32</v>
      </c>
      <c r="N141" s="56">
        <v>958</v>
      </c>
      <c r="O141" s="55">
        <f t="shared" si="5"/>
        <v>574.79999999999995</v>
      </c>
      <c r="P141" s="32" t="s">
        <v>14</v>
      </c>
      <c r="Q141" s="5">
        <f t="shared" si="3"/>
        <v>1</v>
      </c>
      <c r="R141" s="5" t="str">
        <f t="shared" si="4"/>
        <v/>
      </c>
    </row>
    <row r="142" spans="3:18">
      <c r="C142" s="26">
        <v>683606</v>
      </c>
      <c r="D142" s="26" t="s">
        <v>42</v>
      </c>
      <c r="E142" s="27" t="s">
        <v>102</v>
      </c>
      <c r="F142" s="33" t="s">
        <v>147</v>
      </c>
      <c r="G142" s="28" t="s">
        <v>14</v>
      </c>
      <c r="H142" s="27" t="s">
        <v>8</v>
      </c>
      <c r="I142" s="34" t="s">
        <v>9</v>
      </c>
      <c r="J142" s="35" t="s">
        <v>24</v>
      </c>
      <c r="K142" s="36" t="s">
        <v>24</v>
      </c>
      <c r="L142" s="36" t="s">
        <v>23</v>
      </c>
      <c r="M142" s="36" t="s">
        <v>35</v>
      </c>
      <c r="N142" s="56">
        <v>1034</v>
      </c>
      <c r="O142" s="55">
        <f t="shared" si="5"/>
        <v>620.4</v>
      </c>
      <c r="P142" s="32" t="s">
        <v>14</v>
      </c>
      <c r="Q142" s="5">
        <f t="shared" si="3"/>
        <v>1</v>
      </c>
      <c r="R142" s="5" t="str">
        <f t="shared" ref="R142:R184" si="6">IF(F142="","HEADLINE","")</f>
        <v/>
      </c>
    </row>
    <row r="143" spans="3:18">
      <c r="C143" s="26">
        <v>301182</v>
      </c>
      <c r="D143" s="26" t="s">
        <v>42</v>
      </c>
      <c r="E143" s="27" t="s">
        <v>37</v>
      </c>
      <c r="F143" s="33" t="s">
        <v>137</v>
      </c>
      <c r="G143" s="28" t="s">
        <v>14</v>
      </c>
      <c r="H143" s="27" t="s">
        <v>8</v>
      </c>
      <c r="I143" s="34" t="s">
        <v>9</v>
      </c>
      <c r="J143" s="35" t="s">
        <v>18</v>
      </c>
      <c r="K143" s="36" t="s">
        <v>24</v>
      </c>
      <c r="L143" s="36" t="s">
        <v>23</v>
      </c>
      <c r="M143" s="36" t="s">
        <v>25</v>
      </c>
      <c r="N143" s="56" t="s">
        <v>14</v>
      </c>
      <c r="O143" s="55" t="str">
        <f t="shared" ref="O143:O184" si="7">IF(N143="","",N143*(1-$O$10))</f>
        <v/>
      </c>
      <c r="P143" s="32" t="s">
        <v>30</v>
      </c>
      <c r="Q143" s="5">
        <f t="shared" ref="Q143" si="8">IF(D143=D142,Q142,IFERROR(1/Q142-1,1))*IF(R143="HEADLINE",0,1)</f>
        <v>1</v>
      </c>
      <c r="R143" s="5" t="str">
        <f t="shared" si="6"/>
        <v/>
      </c>
    </row>
    <row r="144" spans="3:18">
      <c r="C144" s="26">
        <v>643599</v>
      </c>
      <c r="D144" s="26" t="s">
        <v>124</v>
      </c>
      <c r="E144" s="27" t="s">
        <v>148</v>
      </c>
      <c r="F144" s="33" t="s">
        <v>150</v>
      </c>
      <c r="G144" s="28" t="s">
        <v>14</v>
      </c>
      <c r="H144" s="27" t="s">
        <v>14</v>
      </c>
      <c r="I144" s="34" t="s">
        <v>9</v>
      </c>
      <c r="J144" s="35" t="s">
        <v>24</v>
      </c>
      <c r="K144" s="36" t="s">
        <v>76</v>
      </c>
      <c r="L144" s="36" t="s">
        <v>18</v>
      </c>
      <c r="M144" s="36" t="s">
        <v>46</v>
      </c>
      <c r="N144" s="56">
        <v>1341</v>
      </c>
      <c r="O144" s="55">
        <f t="shared" si="7"/>
        <v>804.6</v>
      </c>
      <c r="P144" s="32" t="s">
        <v>14</v>
      </c>
      <c r="Q144" s="5">
        <f t="shared" ref="Q144:Q184" si="9">IF(D144=D143,Q143,IFERROR(1/Q143-1,1))*IF(R144="HEADLINE",0,1)</f>
        <v>0</v>
      </c>
      <c r="R144" s="5" t="str">
        <f t="shared" si="6"/>
        <v/>
      </c>
    </row>
    <row r="145" spans="3:18">
      <c r="C145" s="26" t="s">
        <v>151</v>
      </c>
      <c r="D145" s="26" t="s">
        <v>13</v>
      </c>
      <c r="E145" s="27" t="s">
        <v>14</v>
      </c>
      <c r="F145" s="33" t="s">
        <v>14</v>
      </c>
      <c r="G145" s="28" t="s">
        <v>14</v>
      </c>
      <c r="H145" s="27" t="s">
        <v>14</v>
      </c>
      <c r="I145" s="34" t="s">
        <v>14</v>
      </c>
      <c r="J145" s="35" t="s">
        <v>14</v>
      </c>
      <c r="K145" s="36" t="s">
        <v>14</v>
      </c>
      <c r="L145" s="36" t="s">
        <v>14</v>
      </c>
      <c r="M145" s="36" t="s">
        <v>14</v>
      </c>
      <c r="N145" s="56" t="s">
        <v>14</v>
      </c>
      <c r="O145" s="55" t="str">
        <f t="shared" si="7"/>
        <v/>
      </c>
      <c r="P145" s="32" t="s">
        <v>14</v>
      </c>
      <c r="Q145" s="5">
        <f t="shared" si="9"/>
        <v>0</v>
      </c>
      <c r="R145" s="5" t="str">
        <f t="shared" si="6"/>
        <v>HEADLINE</v>
      </c>
    </row>
    <row r="146" spans="3:18">
      <c r="C146" s="26">
        <v>856291</v>
      </c>
      <c r="D146" s="26" t="s">
        <v>90</v>
      </c>
      <c r="E146" s="27" t="s">
        <v>152</v>
      </c>
      <c r="F146" s="33" t="s">
        <v>153</v>
      </c>
      <c r="G146" s="28" t="s">
        <v>14</v>
      </c>
      <c r="H146" s="27" t="s">
        <v>8</v>
      </c>
      <c r="I146" s="34" t="s">
        <v>9</v>
      </c>
      <c r="J146" s="35" t="s">
        <v>24</v>
      </c>
      <c r="K146" s="36" t="s">
        <v>18</v>
      </c>
      <c r="L146" s="36" t="s">
        <v>23</v>
      </c>
      <c r="M146" s="36" t="s">
        <v>35</v>
      </c>
      <c r="N146" s="56">
        <v>1032</v>
      </c>
      <c r="O146" s="55">
        <f t="shared" si="7"/>
        <v>619.19999999999993</v>
      </c>
      <c r="P146" s="32" t="s">
        <v>14</v>
      </c>
      <c r="Q146" s="5">
        <f t="shared" si="9"/>
        <v>1</v>
      </c>
      <c r="R146" s="5" t="str">
        <f t="shared" si="6"/>
        <v/>
      </c>
    </row>
    <row r="147" spans="3:18">
      <c r="C147" s="26">
        <v>9436</v>
      </c>
      <c r="D147" s="26" t="s">
        <v>90</v>
      </c>
      <c r="E147" s="27" t="s">
        <v>152</v>
      </c>
      <c r="F147" s="33" t="s">
        <v>154</v>
      </c>
      <c r="G147" s="28" t="s">
        <v>14</v>
      </c>
      <c r="H147" s="27" t="s">
        <v>8</v>
      </c>
      <c r="I147" s="34" t="s">
        <v>9</v>
      </c>
      <c r="J147" s="35" t="s">
        <v>14</v>
      </c>
      <c r="K147" s="36" t="s">
        <v>14</v>
      </c>
      <c r="L147" s="36" t="s">
        <v>14</v>
      </c>
      <c r="M147" s="36" t="s">
        <v>14</v>
      </c>
      <c r="N147" s="56" t="s">
        <v>14</v>
      </c>
      <c r="O147" s="55" t="str">
        <f t="shared" si="7"/>
        <v/>
      </c>
      <c r="P147" s="32" t="s">
        <v>155</v>
      </c>
      <c r="Q147" s="5">
        <f t="shared" si="9"/>
        <v>1</v>
      </c>
      <c r="R147" s="5" t="str">
        <f t="shared" si="6"/>
        <v/>
      </c>
    </row>
    <row r="148" spans="3:18">
      <c r="C148" s="26">
        <v>454382</v>
      </c>
      <c r="D148" s="26" t="s">
        <v>90</v>
      </c>
      <c r="E148" s="27" t="s">
        <v>152</v>
      </c>
      <c r="F148" s="33" t="s">
        <v>156</v>
      </c>
      <c r="G148" s="28" t="s">
        <v>14</v>
      </c>
      <c r="H148" s="27" t="s">
        <v>8</v>
      </c>
      <c r="I148" s="34" t="s">
        <v>9</v>
      </c>
      <c r="J148" s="35" t="s">
        <v>14</v>
      </c>
      <c r="K148" s="36" t="s">
        <v>14</v>
      </c>
      <c r="L148" s="36" t="s">
        <v>14</v>
      </c>
      <c r="M148" s="36" t="s">
        <v>14</v>
      </c>
      <c r="N148" s="56" t="s">
        <v>14</v>
      </c>
      <c r="O148" s="55" t="str">
        <f t="shared" si="7"/>
        <v/>
      </c>
      <c r="P148" s="32" t="s">
        <v>155</v>
      </c>
      <c r="Q148" s="5">
        <f t="shared" si="9"/>
        <v>1</v>
      </c>
      <c r="R148" s="5" t="str">
        <f t="shared" si="6"/>
        <v/>
      </c>
    </row>
    <row r="149" spans="3:18">
      <c r="C149" s="26" t="s">
        <v>151</v>
      </c>
      <c r="D149" s="26" t="s">
        <v>43</v>
      </c>
      <c r="E149" s="27" t="s">
        <v>14</v>
      </c>
      <c r="F149" s="33" t="s">
        <v>14</v>
      </c>
      <c r="G149" s="28" t="s">
        <v>14</v>
      </c>
      <c r="H149" s="27" t="s">
        <v>14</v>
      </c>
      <c r="I149" s="34" t="s">
        <v>14</v>
      </c>
      <c r="J149" s="35" t="s">
        <v>14</v>
      </c>
      <c r="K149" s="36" t="s">
        <v>14</v>
      </c>
      <c r="L149" s="36" t="s">
        <v>14</v>
      </c>
      <c r="M149" s="36" t="s">
        <v>14</v>
      </c>
      <c r="N149" s="56" t="s">
        <v>14</v>
      </c>
      <c r="O149" s="55" t="str">
        <f t="shared" si="7"/>
        <v/>
      </c>
      <c r="P149" s="32" t="s">
        <v>14</v>
      </c>
      <c r="Q149" s="5">
        <f t="shared" si="9"/>
        <v>0</v>
      </c>
      <c r="R149" s="5" t="str">
        <f t="shared" si="6"/>
        <v>HEADLINE</v>
      </c>
    </row>
    <row r="150" spans="3:18">
      <c r="C150" s="26">
        <v>333598</v>
      </c>
      <c r="D150" s="26" t="s">
        <v>90</v>
      </c>
      <c r="E150" s="27" t="s">
        <v>152</v>
      </c>
      <c r="F150" s="33" t="s">
        <v>157</v>
      </c>
      <c r="G150" s="28" t="s">
        <v>14</v>
      </c>
      <c r="H150" s="27" t="s">
        <v>8</v>
      </c>
      <c r="I150" s="34" t="s">
        <v>9</v>
      </c>
      <c r="J150" s="35" t="s">
        <v>76</v>
      </c>
      <c r="K150" s="36" t="s">
        <v>24</v>
      </c>
      <c r="L150" s="36" t="s">
        <v>18</v>
      </c>
      <c r="M150" s="36" t="s">
        <v>111</v>
      </c>
      <c r="N150" s="56">
        <v>1130</v>
      </c>
      <c r="O150" s="55">
        <f t="shared" si="7"/>
        <v>678</v>
      </c>
      <c r="P150" s="32" t="s">
        <v>14</v>
      </c>
      <c r="Q150" s="5">
        <f t="shared" si="9"/>
        <v>1</v>
      </c>
      <c r="R150" s="5" t="str">
        <f t="shared" si="6"/>
        <v/>
      </c>
    </row>
    <row r="151" spans="3:18">
      <c r="C151" s="26" t="s">
        <v>158</v>
      </c>
      <c r="D151" s="26" t="s">
        <v>13</v>
      </c>
      <c r="E151" s="27" t="s">
        <v>14</v>
      </c>
      <c r="F151" s="33" t="s">
        <v>14</v>
      </c>
      <c r="G151" s="28" t="s">
        <v>14</v>
      </c>
      <c r="H151" s="27" t="s">
        <v>14</v>
      </c>
      <c r="I151" s="34" t="s">
        <v>14</v>
      </c>
      <c r="J151" s="35" t="s">
        <v>14</v>
      </c>
      <c r="K151" s="36" t="s">
        <v>14</v>
      </c>
      <c r="L151" s="36" t="s">
        <v>14</v>
      </c>
      <c r="M151" s="36" t="s">
        <v>14</v>
      </c>
      <c r="N151" s="56" t="s">
        <v>14</v>
      </c>
      <c r="O151" s="55" t="str">
        <f t="shared" si="7"/>
        <v/>
      </c>
      <c r="P151" s="32" t="s">
        <v>14</v>
      </c>
      <c r="Q151" s="5">
        <f t="shared" si="9"/>
        <v>0</v>
      </c>
      <c r="R151" s="5" t="str">
        <f t="shared" si="6"/>
        <v>HEADLINE</v>
      </c>
    </row>
    <row r="152" spans="3:18">
      <c r="C152" s="26">
        <v>664594</v>
      </c>
      <c r="D152" s="26" t="s">
        <v>63</v>
      </c>
      <c r="E152" s="27" t="s">
        <v>83</v>
      </c>
      <c r="F152" s="33" t="s">
        <v>159</v>
      </c>
      <c r="G152" s="28" t="s">
        <v>14</v>
      </c>
      <c r="H152" s="27" t="s">
        <v>8</v>
      </c>
      <c r="I152" s="34" t="s">
        <v>9</v>
      </c>
      <c r="J152" s="35" t="s">
        <v>24</v>
      </c>
      <c r="K152" s="36" t="s">
        <v>24</v>
      </c>
      <c r="L152" s="36" t="s">
        <v>23</v>
      </c>
      <c r="M152" s="36" t="s">
        <v>19</v>
      </c>
      <c r="N152" s="56">
        <v>646</v>
      </c>
      <c r="O152" s="55">
        <f t="shared" si="7"/>
        <v>387.59999999999997</v>
      </c>
      <c r="P152" s="32" t="s">
        <v>14</v>
      </c>
      <c r="Q152" s="5">
        <f t="shared" si="9"/>
        <v>1</v>
      </c>
      <c r="R152" s="5" t="str">
        <f t="shared" si="6"/>
        <v/>
      </c>
    </row>
    <row r="153" spans="3:18">
      <c r="C153" s="26">
        <v>241377</v>
      </c>
      <c r="D153" s="26" t="s">
        <v>65</v>
      </c>
      <c r="E153" s="27" t="s">
        <v>160</v>
      </c>
      <c r="F153" s="33" t="s">
        <v>161</v>
      </c>
      <c r="G153" s="28" t="s">
        <v>14</v>
      </c>
      <c r="H153" s="27" t="s">
        <v>8</v>
      </c>
      <c r="I153" s="34" t="s">
        <v>9</v>
      </c>
      <c r="J153" s="35" t="s">
        <v>24</v>
      </c>
      <c r="K153" s="36" t="s">
        <v>24</v>
      </c>
      <c r="L153" s="36" t="s">
        <v>23</v>
      </c>
      <c r="M153" s="36" t="s">
        <v>35</v>
      </c>
      <c r="N153" s="56">
        <v>960</v>
      </c>
      <c r="O153" s="55">
        <f t="shared" si="7"/>
        <v>576</v>
      </c>
      <c r="P153" s="32" t="s">
        <v>14</v>
      </c>
      <c r="Q153" s="5">
        <f t="shared" si="9"/>
        <v>0</v>
      </c>
      <c r="R153" s="5" t="str">
        <f t="shared" si="6"/>
        <v/>
      </c>
    </row>
    <row r="154" spans="3:18">
      <c r="C154" s="26">
        <v>179999</v>
      </c>
      <c r="D154" s="26" t="s">
        <v>65</v>
      </c>
      <c r="E154" s="27" t="s">
        <v>162</v>
      </c>
      <c r="F154" s="33" t="s">
        <v>163</v>
      </c>
      <c r="G154" s="28" t="s">
        <v>14</v>
      </c>
      <c r="H154" s="27" t="s">
        <v>8</v>
      </c>
      <c r="I154" s="34" t="s">
        <v>9</v>
      </c>
      <c r="J154" s="35" t="s">
        <v>76</v>
      </c>
      <c r="K154" s="36" t="s">
        <v>24</v>
      </c>
      <c r="L154" s="36" t="s">
        <v>23</v>
      </c>
      <c r="M154" s="36" t="s">
        <v>35</v>
      </c>
      <c r="N154" s="56">
        <v>936</v>
      </c>
      <c r="O154" s="55">
        <f t="shared" si="7"/>
        <v>561.6</v>
      </c>
      <c r="P154" s="32" t="s">
        <v>14</v>
      </c>
      <c r="Q154" s="5">
        <f t="shared" si="9"/>
        <v>0</v>
      </c>
      <c r="R154" s="5" t="str">
        <f t="shared" si="6"/>
        <v/>
      </c>
    </row>
    <row r="155" spans="3:18">
      <c r="C155" s="26">
        <v>781874</v>
      </c>
      <c r="D155" s="26" t="s">
        <v>90</v>
      </c>
      <c r="E155" s="27" t="s">
        <v>164</v>
      </c>
      <c r="F155" s="33" t="s">
        <v>165</v>
      </c>
      <c r="G155" s="28" t="s">
        <v>14</v>
      </c>
      <c r="H155" s="27" t="s">
        <v>8</v>
      </c>
      <c r="I155" s="34" t="s">
        <v>9</v>
      </c>
      <c r="J155" s="35" t="s">
        <v>24</v>
      </c>
      <c r="K155" s="36" t="s">
        <v>24</v>
      </c>
      <c r="L155" s="36" t="s">
        <v>23</v>
      </c>
      <c r="M155" s="36" t="s">
        <v>19</v>
      </c>
      <c r="N155" s="56">
        <v>1203</v>
      </c>
      <c r="O155" s="55">
        <f t="shared" si="7"/>
        <v>721.8</v>
      </c>
      <c r="P155" s="32" t="s">
        <v>14</v>
      </c>
      <c r="Q155" s="5">
        <f t="shared" si="9"/>
        <v>1</v>
      </c>
      <c r="R155" s="5" t="str">
        <f t="shared" si="6"/>
        <v/>
      </c>
    </row>
    <row r="156" spans="3:18">
      <c r="C156" s="26">
        <v>310054</v>
      </c>
      <c r="D156" s="26" t="s">
        <v>96</v>
      </c>
      <c r="E156" s="27" t="s">
        <v>166</v>
      </c>
      <c r="F156" s="33" t="s">
        <v>159</v>
      </c>
      <c r="G156" s="28" t="s">
        <v>14</v>
      </c>
      <c r="H156" s="27" t="s">
        <v>8</v>
      </c>
      <c r="I156" s="34" t="s">
        <v>9</v>
      </c>
      <c r="J156" s="35" t="s">
        <v>24</v>
      </c>
      <c r="K156" s="36" t="s">
        <v>24</v>
      </c>
      <c r="L156" s="36" t="s">
        <v>23</v>
      </c>
      <c r="M156" s="36" t="s">
        <v>19</v>
      </c>
      <c r="N156" s="56">
        <v>1431</v>
      </c>
      <c r="O156" s="55">
        <f t="shared" si="7"/>
        <v>858.6</v>
      </c>
      <c r="P156" s="32" t="s">
        <v>14</v>
      </c>
      <c r="Q156" s="5">
        <f t="shared" si="9"/>
        <v>0</v>
      </c>
      <c r="R156" s="5" t="str">
        <f t="shared" si="6"/>
        <v/>
      </c>
    </row>
    <row r="157" spans="3:18">
      <c r="C157" s="37" t="s">
        <v>158</v>
      </c>
      <c r="D157" s="26" t="s">
        <v>43</v>
      </c>
      <c r="E157" s="27" t="s">
        <v>14</v>
      </c>
      <c r="F157" s="33" t="s">
        <v>14</v>
      </c>
      <c r="G157" s="28" t="s">
        <v>14</v>
      </c>
      <c r="H157" s="27" t="s">
        <v>14</v>
      </c>
      <c r="I157" s="34" t="s">
        <v>14</v>
      </c>
      <c r="J157" s="35" t="s">
        <v>14</v>
      </c>
      <c r="K157" s="36" t="s">
        <v>14</v>
      </c>
      <c r="L157" s="36" t="s">
        <v>14</v>
      </c>
      <c r="M157" s="36" t="s">
        <v>14</v>
      </c>
      <c r="N157" s="56" t="s">
        <v>14</v>
      </c>
      <c r="O157" s="55" t="str">
        <f t="shared" si="7"/>
        <v/>
      </c>
      <c r="P157" s="32" t="s">
        <v>14</v>
      </c>
      <c r="Q157" s="5">
        <f t="shared" si="9"/>
        <v>0</v>
      </c>
      <c r="R157" s="5" t="str">
        <f t="shared" si="6"/>
        <v>HEADLINE</v>
      </c>
    </row>
    <row r="158" spans="3:18">
      <c r="C158" s="26">
        <v>705392</v>
      </c>
      <c r="D158" s="26" t="s">
        <v>129</v>
      </c>
      <c r="E158" s="27" t="s">
        <v>130</v>
      </c>
      <c r="F158" s="33" t="s">
        <v>167</v>
      </c>
      <c r="G158" s="28" t="s">
        <v>14</v>
      </c>
      <c r="H158" s="27" t="s">
        <v>8</v>
      </c>
      <c r="I158" s="34" t="s">
        <v>9</v>
      </c>
      <c r="J158" s="35" t="s">
        <v>76</v>
      </c>
      <c r="K158" s="36" t="s">
        <v>24</v>
      </c>
      <c r="L158" s="36" t="s">
        <v>23</v>
      </c>
      <c r="M158" s="36" t="s">
        <v>46</v>
      </c>
      <c r="N158" s="56">
        <v>2474</v>
      </c>
      <c r="O158" s="55">
        <f t="shared" si="7"/>
        <v>1484.3999999999999</v>
      </c>
      <c r="P158" s="32" t="s">
        <v>168</v>
      </c>
      <c r="Q158" s="5">
        <f t="shared" si="9"/>
        <v>1</v>
      </c>
      <c r="R158" s="5" t="str">
        <f t="shared" si="6"/>
        <v/>
      </c>
    </row>
    <row r="159" spans="3:18">
      <c r="C159" s="26" t="s">
        <v>169</v>
      </c>
      <c r="D159" s="26" t="s">
        <v>13</v>
      </c>
      <c r="E159" s="27" t="s">
        <v>14</v>
      </c>
      <c r="F159" s="33" t="s">
        <v>14</v>
      </c>
      <c r="G159" s="28" t="s">
        <v>14</v>
      </c>
      <c r="H159" s="27" t="s">
        <v>14</v>
      </c>
      <c r="I159" s="34" t="s">
        <v>14</v>
      </c>
      <c r="J159" s="35" t="s">
        <v>14</v>
      </c>
      <c r="K159" s="36" t="s">
        <v>14</v>
      </c>
      <c r="L159" s="36" t="s">
        <v>14</v>
      </c>
      <c r="M159" s="36" t="s">
        <v>14</v>
      </c>
      <c r="N159" s="56" t="s">
        <v>14</v>
      </c>
      <c r="O159" s="55" t="str">
        <f t="shared" si="7"/>
        <v/>
      </c>
      <c r="P159" s="32" t="s">
        <v>14</v>
      </c>
      <c r="Q159" s="5">
        <f t="shared" si="9"/>
        <v>0</v>
      </c>
      <c r="R159" s="5" t="str">
        <f t="shared" si="6"/>
        <v>HEADLINE</v>
      </c>
    </row>
    <row r="160" spans="3:18">
      <c r="C160" s="26">
        <v>231590</v>
      </c>
      <c r="D160" s="26" t="s">
        <v>70</v>
      </c>
      <c r="E160" s="27" t="s">
        <v>170</v>
      </c>
      <c r="F160" s="33" t="s">
        <v>171</v>
      </c>
      <c r="G160" s="28" t="s">
        <v>14</v>
      </c>
      <c r="H160" s="27" t="s">
        <v>14</v>
      </c>
      <c r="I160" s="34" t="s">
        <v>9</v>
      </c>
      <c r="J160" s="35" t="s">
        <v>76</v>
      </c>
      <c r="K160" s="36" t="s">
        <v>18</v>
      </c>
      <c r="L160" s="36" t="s">
        <v>18</v>
      </c>
      <c r="M160" s="36" t="s">
        <v>46</v>
      </c>
      <c r="N160" s="56">
        <v>896</v>
      </c>
      <c r="O160" s="55">
        <f t="shared" si="7"/>
        <v>537.6</v>
      </c>
      <c r="P160" s="32" t="s">
        <v>14</v>
      </c>
      <c r="Q160" s="5">
        <f t="shared" si="9"/>
        <v>1</v>
      </c>
      <c r="R160" s="5" t="str">
        <f t="shared" si="6"/>
        <v/>
      </c>
    </row>
    <row r="161" spans="2:18">
      <c r="C161" s="26">
        <v>344930</v>
      </c>
      <c r="D161" s="26" t="s">
        <v>172</v>
      </c>
      <c r="E161" s="27" t="s">
        <v>173</v>
      </c>
      <c r="F161" s="33" t="s">
        <v>174</v>
      </c>
      <c r="G161" s="28" t="s">
        <v>14</v>
      </c>
      <c r="H161" s="27" t="s">
        <v>8</v>
      </c>
      <c r="I161" s="34" t="s">
        <v>9</v>
      </c>
      <c r="J161" s="35" t="s">
        <v>24</v>
      </c>
      <c r="K161" s="36" t="s">
        <v>18</v>
      </c>
      <c r="L161" s="36" t="s">
        <v>23</v>
      </c>
      <c r="M161" s="36" t="s">
        <v>19</v>
      </c>
      <c r="N161" s="56">
        <v>1092</v>
      </c>
      <c r="O161" s="55">
        <f t="shared" si="7"/>
        <v>655.19999999999993</v>
      </c>
      <c r="P161" s="32" t="s">
        <v>121</v>
      </c>
      <c r="Q161" s="5">
        <f t="shared" si="9"/>
        <v>0</v>
      </c>
      <c r="R161" s="5" t="str">
        <f t="shared" si="6"/>
        <v/>
      </c>
    </row>
    <row r="162" spans="2:18">
      <c r="C162" s="26">
        <v>539106</v>
      </c>
      <c r="D162" s="26" t="s">
        <v>172</v>
      </c>
      <c r="E162" s="27" t="s">
        <v>173</v>
      </c>
      <c r="F162" s="33" t="s">
        <v>175</v>
      </c>
      <c r="G162" s="28" t="s">
        <v>14</v>
      </c>
      <c r="H162" s="27" t="s">
        <v>8</v>
      </c>
      <c r="I162" s="34" t="s">
        <v>9</v>
      </c>
      <c r="J162" s="35" t="s">
        <v>24</v>
      </c>
      <c r="K162" s="36" t="s">
        <v>18</v>
      </c>
      <c r="L162" s="36" t="s">
        <v>23</v>
      </c>
      <c r="M162" s="36" t="s">
        <v>46</v>
      </c>
      <c r="N162" s="56">
        <v>1092</v>
      </c>
      <c r="O162" s="55">
        <f t="shared" si="7"/>
        <v>655.19999999999993</v>
      </c>
      <c r="P162" s="32" t="s">
        <v>14</v>
      </c>
      <c r="Q162" s="5">
        <f t="shared" si="9"/>
        <v>0</v>
      </c>
      <c r="R162" s="5" t="str">
        <f t="shared" si="6"/>
        <v/>
      </c>
    </row>
    <row r="163" spans="2:18">
      <c r="B163" s="38"/>
      <c r="C163" s="26">
        <v>779350</v>
      </c>
      <c r="D163" s="26" t="s">
        <v>172</v>
      </c>
      <c r="E163" s="27" t="s">
        <v>176</v>
      </c>
      <c r="F163" s="33" t="s">
        <v>177</v>
      </c>
      <c r="G163" s="28">
        <v>1</v>
      </c>
      <c r="H163" s="27" t="s">
        <v>8</v>
      </c>
      <c r="I163" s="34" t="s">
        <v>9</v>
      </c>
      <c r="J163" s="35" t="s">
        <v>76</v>
      </c>
      <c r="K163" s="36" t="s">
        <v>18</v>
      </c>
      <c r="L163" s="36" t="s">
        <v>23</v>
      </c>
      <c r="M163" s="36" t="s">
        <v>25</v>
      </c>
      <c r="N163" s="56">
        <v>1106</v>
      </c>
      <c r="O163" s="55">
        <f t="shared" si="7"/>
        <v>663.6</v>
      </c>
      <c r="P163" s="32" t="s">
        <v>14</v>
      </c>
      <c r="Q163" s="5">
        <f t="shared" si="9"/>
        <v>0</v>
      </c>
      <c r="R163" s="5" t="str">
        <f t="shared" si="6"/>
        <v/>
      </c>
    </row>
    <row r="164" spans="2:18">
      <c r="B164" s="38"/>
      <c r="C164" s="26">
        <v>363450</v>
      </c>
      <c r="D164" s="26" t="s">
        <v>90</v>
      </c>
      <c r="E164" s="27" t="s">
        <v>178</v>
      </c>
      <c r="F164" s="33" t="s">
        <v>174</v>
      </c>
      <c r="G164" s="28" t="s">
        <v>14</v>
      </c>
      <c r="H164" s="27" t="s">
        <v>14</v>
      </c>
      <c r="I164" s="34" t="s">
        <v>9</v>
      </c>
      <c r="J164" s="35" t="s">
        <v>76</v>
      </c>
      <c r="K164" s="36" t="s">
        <v>18</v>
      </c>
      <c r="L164" s="36" t="s">
        <v>18</v>
      </c>
      <c r="M164" s="36" t="s">
        <v>35</v>
      </c>
      <c r="N164" s="56">
        <v>1058</v>
      </c>
      <c r="O164" s="55">
        <f t="shared" si="7"/>
        <v>634.79999999999995</v>
      </c>
      <c r="P164" s="32" t="s">
        <v>14</v>
      </c>
      <c r="Q164" s="5">
        <f t="shared" si="9"/>
        <v>1</v>
      </c>
      <c r="R164" s="5" t="str">
        <f t="shared" si="6"/>
        <v/>
      </c>
    </row>
    <row r="165" spans="2:18">
      <c r="B165" s="38"/>
      <c r="C165" s="26">
        <v>164839</v>
      </c>
      <c r="D165" s="26" t="s">
        <v>31</v>
      </c>
      <c r="E165" s="27" t="s">
        <v>179</v>
      </c>
      <c r="F165" s="33" t="s">
        <v>175</v>
      </c>
      <c r="G165" s="28">
        <v>1</v>
      </c>
      <c r="H165" s="39"/>
      <c r="I165" s="34" t="s">
        <v>9</v>
      </c>
      <c r="J165" s="35" t="s">
        <v>18</v>
      </c>
      <c r="K165" s="36" t="s">
        <v>18</v>
      </c>
      <c r="L165" s="36" t="s">
        <v>23</v>
      </c>
      <c r="M165" s="36" t="s">
        <v>35</v>
      </c>
      <c r="N165" s="56">
        <v>1102</v>
      </c>
      <c r="O165" s="55">
        <f t="shared" si="7"/>
        <v>661.19999999999993</v>
      </c>
      <c r="P165" s="32" t="s">
        <v>14</v>
      </c>
      <c r="Q165" s="5">
        <f t="shared" si="9"/>
        <v>0</v>
      </c>
      <c r="R165" s="5" t="str">
        <f t="shared" si="6"/>
        <v/>
      </c>
    </row>
    <row r="166" spans="2:18">
      <c r="B166" s="38"/>
      <c r="C166" s="26">
        <v>887783</v>
      </c>
      <c r="D166" s="26" t="s">
        <v>31</v>
      </c>
      <c r="E166" s="27" t="s">
        <v>173</v>
      </c>
      <c r="F166" s="33" t="s">
        <v>177</v>
      </c>
      <c r="G166" s="28">
        <v>1</v>
      </c>
      <c r="H166" s="27" t="s">
        <v>8</v>
      </c>
      <c r="I166" s="34" t="s">
        <v>9</v>
      </c>
      <c r="J166" s="35" t="s">
        <v>24</v>
      </c>
      <c r="K166" s="36" t="s">
        <v>18</v>
      </c>
      <c r="L166" s="36" t="s">
        <v>23</v>
      </c>
      <c r="M166" s="36" t="s">
        <v>25</v>
      </c>
      <c r="N166" s="56">
        <v>1106</v>
      </c>
      <c r="O166" s="55">
        <f t="shared" si="7"/>
        <v>663.6</v>
      </c>
      <c r="P166" s="32" t="s">
        <v>39</v>
      </c>
      <c r="Q166" s="5">
        <f t="shared" si="9"/>
        <v>0</v>
      </c>
      <c r="R166" s="5" t="str">
        <f t="shared" si="6"/>
        <v/>
      </c>
    </row>
    <row r="167" spans="2:18">
      <c r="B167" s="38"/>
      <c r="C167" s="26">
        <v>674334</v>
      </c>
      <c r="D167" s="26" t="s">
        <v>180</v>
      </c>
      <c r="E167" s="27" t="s">
        <v>181</v>
      </c>
      <c r="F167" s="33" t="s">
        <v>175</v>
      </c>
      <c r="G167" s="28" t="s">
        <v>14</v>
      </c>
      <c r="H167" s="27" t="s">
        <v>14</v>
      </c>
      <c r="I167" s="34" t="s">
        <v>9</v>
      </c>
      <c r="J167" s="35" t="s">
        <v>24</v>
      </c>
      <c r="K167" s="36" t="s">
        <v>18</v>
      </c>
      <c r="L167" s="36" t="s">
        <v>18</v>
      </c>
      <c r="M167" s="36" t="s">
        <v>35</v>
      </c>
      <c r="N167" s="56">
        <v>1355</v>
      </c>
      <c r="O167" s="55">
        <f t="shared" si="7"/>
        <v>813</v>
      </c>
      <c r="P167" s="32" t="s">
        <v>14</v>
      </c>
      <c r="Q167" s="5">
        <f t="shared" si="9"/>
        <v>1</v>
      </c>
      <c r="R167" s="5" t="str">
        <f t="shared" si="6"/>
        <v/>
      </c>
    </row>
    <row r="168" spans="2:18">
      <c r="B168" s="38"/>
      <c r="C168" s="26">
        <v>877887</v>
      </c>
      <c r="D168" s="26" t="s">
        <v>180</v>
      </c>
      <c r="E168" s="27" t="s">
        <v>181</v>
      </c>
      <c r="F168" s="33" t="s">
        <v>182</v>
      </c>
      <c r="G168" s="28" t="s">
        <v>14</v>
      </c>
      <c r="H168" s="27" t="s">
        <v>14</v>
      </c>
      <c r="I168" s="34" t="s">
        <v>9</v>
      </c>
      <c r="J168" s="35" t="s">
        <v>76</v>
      </c>
      <c r="K168" s="36" t="s">
        <v>18</v>
      </c>
      <c r="L168" s="36" t="s">
        <v>18</v>
      </c>
      <c r="M168" s="36" t="s">
        <v>46</v>
      </c>
      <c r="N168" s="56">
        <v>1355</v>
      </c>
      <c r="O168" s="55">
        <f t="shared" si="7"/>
        <v>813</v>
      </c>
      <c r="P168" s="32" t="s">
        <v>14</v>
      </c>
      <c r="Q168" s="5">
        <f t="shared" si="9"/>
        <v>1</v>
      </c>
      <c r="R168" s="5" t="str">
        <f t="shared" si="6"/>
        <v/>
      </c>
    </row>
    <row r="169" spans="2:18">
      <c r="B169" s="38"/>
      <c r="C169" s="26">
        <v>632457</v>
      </c>
      <c r="D169" s="26" t="s">
        <v>42</v>
      </c>
      <c r="E169" s="27" t="s">
        <v>146</v>
      </c>
      <c r="F169" s="33" t="s">
        <v>183</v>
      </c>
      <c r="G169" s="28">
        <v>1</v>
      </c>
      <c r="H169" s="27" t="s">
        <v>8</v>
      </c>
      <c r="I169" s="34" t="s">
        <v>9</v>
      </c>
      <c r="J169" s="35" t="s">
        <v>24</v>
      </c>
      <c r="K169" s="36" t="s">
        <v>18</v>
      </c>
      <c r="L169" s="36" t="s">
        <v>23</v>
      </c>
      <c r="M169" s="36" t="s">
        <v>46</v>
      </c>
      <c r="N169" s="56">
        <v>1122</v>
      </c>
      <c r="O169" s="55">
        <f t="shared" si="7"/>
        <v>673.19999999999993</v>
      </c>
      <c r="P169" s="32" t="s">
        <v>14</v>
      </c>
      <c r="Q169" s="5">
        <f t="shared" si="9"/>
        <v>0</v>
      </c>
      <c r="R169" s="5" t="str">
        <f t="shared" si="6"/>
        <v/>
      </c>
    </row>
    <row r="170" spans="2:18">
      <c r="B170" s="38"/>
      <c r="C170" s="26">
        <v>952153</v>
      </c>
      <c r="D170" s="26" t="s">
        <v>42</v>
      </c>
      <c r="E170" s="27" t="s">
        <v>37</v>
      </c>
      <c r="F170" s="33" t="s">
        <v>184</v>
      </c>
      <c r="G170" s="28">
        <v>1</v>
      </c>
      <c r="H170" s="27" t="s">
        <v>8</v>
      </c>
      <c r="I170" s="34" t="s">
        <v>9</v>
      </c>
      <c r="J170" s="35" t="s">
        <v>24</v>
      </c>
      <c r="K170" s="36" t="s">
        <v>18</v>
      </c>
      <c r="L170" s="36" t="s">
        <v>18</v>
      </c>
      <c r="M170" s="36" t="s">
        <v>46</v>
      </c>
      <c r="N170" s="56">
        <v>1088</v>
      </c>
      <c r="O170" s="55">
        <f t="shared" si="7"/>
        <v>652.79999999999995</v>
      </c>
      <c r="P170" s="32" t="s">
        <v>14</v>
      </c>
      <c r="Q170" s="5">
        <f t="shared" si="9"/>
        <v>0</v>
      </c>
      <c r="R170" s="5" t="str">
        <f t="shared" si="6"/>
        <v/>
      </c>
    </row>
    <row r="171" spans="2:18">
      <c r="B171" s="38"/>
      <c r="C171" s="26">
        <v>540020</v>
      </c>
      <c r="D171" s="26" t="s">
        <v>185</v>
      </c>
      <c r="E171" s="27" t="s">
        <v>130</v>
      </c>
      <c r="F171" s="33" t="s">
        <v>171</v>
      </c>
      <c r="G171" s="28">
        <v>1</v>
      </c>
      <c r="H171" s="27" t="s">
        <v>14</v>
      </c>
      <c r="I171" s="34" t="s">
        <v>9</v>
      </c>
      <c r="J171" s="35" t="s">
        <v>76</v>
      </c>
      <c r="K171" s="36" t="s">
        <v>18</v>
      </c>
      <c r="L171" s="36" t="s">
        <v>18</v>
      </c>
      <c r="M171" s="36" t="s">
        <v>46</v>
      </c>
      <c r="N171" s="56">
        <v>1542</v>
      </c>
      <c r="O171" s="55">
        <f t="shared" si="7"/>
        <v>925.19999999999993</v>
      </c>
      <c r="P171" s="32" t="s">
        <v>57</v>
      </c>
      <c r="Q171" s="5">
        <f t="shared" si="9"/>
        <v>1</v>
      </c>
      <c r="R171" s="5" t="str">
        <f t="shared" si="6"/>
        <v/>
      </c>
    </row>
    <row r="172" spans="2:18">
      <c r="B172" s="38"/>
      <c r="C172" s="26">
        <v>967520</v>
      </c>
      <c r="D172" s="26" t="s">
        <v>185</v>
      </c>
      <c r="E172" s="27" t="s">
        <v>130</v>
      </c>
      <c r="F172" s="33" t="s">
        <v>184</v>
      </c>
      <c r="G172" s="28" t="s">
        <v>14</v>
      </c>
      <c r="H172" s="27" t="s">
        <v>8</v>
      </c>
      <c r="I172" s="34" t="s">
        <v>9</v>
      </c>
      <c r="J172" s="35" t="s">
        <v>24</v>
      </c>
      <c r="K172" s="36" t="s">
        <v>24</v>
      </c>
      <c r="L172" s="36" t="s">
        <v>18</v>
      </c>
      <c r="M172" s="36" t="s">
        <v>93</v>
      </c>
      <c r="N172" s="56">
        <v>1542</v>
      </c>
      <c r="O172" s="55">
        <f t="shared" si="7"/>
        <v>925.19999999999993</v>
      </c>
      <c r="P172" s="32" t="s">
        <v>14</v>
      </c>
      <c r="Q172" s="5">
        <f t="shared" si="9"/>
        <v>1</v>
      </c>
      <c r="R172" s="5" t="str">
        <f t="shared" si="6"/>
        <v/>
      </c>
    </row>
    <row r="173" spans="2:18">
      <c r="B173" s="38"/>
      <c r="C173" s="26" t="s">
        <v>169</v>
      </c>
      <c r="D173" s="26" t="s">
        <v>43</v>
      </c>
      <c r="E173" s="27" t="s">
        <v>14</v>
      </c>
      <c r="F173" s="33" t="s">
        <v>14</v>
      </c>
      <c r="G173" s="28" t="s">
        <v>14</v>
      </c>
      <c r="H173" s="27" t="s">
        <v>14</v>
      </c>
      <c r="I173" s="34" t="s">
        <v>14</v>
      </c>
      <c r="J173" s="35" t="s">
        <v>14</v>
      </c>
      <c r="K173" s="36" t="s">
        <v>14</v>
      </c>
      <c r="L173" s="36" t="s">
        <v>14</v>
      </c>
      <c r="M173" s="36" t="s">
        <v>14</v>
      </c>
      <c r="N173" s="56" t="s">
        <v>14</v>
      </c>
      <c r="O173" s="55" t="str">
        <f t="shared" si="7"/>
        <v/>
      </c>
      <c r="P173" s="32" t="s">
        <v>14</v>
      </c>
      <c r="Q173" s="5">
        <f t="shared" si="9"/>
        <v>0</v>
      </c>
      <c r="R173" s="5" t="str">
        <f t="shared" si="6"/>
        <v>HEADLINE</v>
      </c>
    </row>
    <row r="174" spans="2:18">
      <c r="B174" s="38"/>
      <c r="C174" s="26">
        <v>175857</v>
      </c>
      <c r="D174" s="26" t="s">
        <v>172</v>
      </c>
      <c r="E174" s="27" t="s">
        <v>173</v>
      </c>
      <c r="F174" s="33" t="s">
        <v>186</v>
      </c>
      <c r="G174" s="28" t="s">
        <v>14</v>
      </c>
      <c r="H174" s="27" t="s">
        <v>8</v>
      </c>
      <c r="I174" s="34" t="s">
        <v>9</v>
      </c>
      <c r="J174" s="35" t="s">
        <v>24</v>
      </c>
      <c r="K174" s="36" t="s">
        <v>18</v>
      </c>
      <c r="L174" s="36" t="s">
        <v>18</v>
      </c>
      <c r="M174" s="36" t="s">
        <v>48</v>
      </c>
      <c r="N174" s="56">
        <v>1066</v>
      </c>
      <c r="O174" s="55">
        <f t="shared" si="7"/>
        <v>639.6</v>
      </c>
      <c r="P174" s="32" t="s">
        <v>121</v>
      </c>
      <c r="Q174" s="5">
        <f t="shared" si="9"/>
        <v>1</v>
      </c>
      <c r="R174" s="5" t="str">
        <f t="shared" si="6"/>
        <v/>
      </c>
    </row>
    <row r="175" spans="2:18">
      <c r="B175" s="38"/>
      <c r="C175" s="26">
        <v>559005</v>
      </c>
      <c r="D175" s="26" t="s">
        <v>172</v>
      </c>
      <c r="E175" s="27" t="s">
        <v>176</v>
      </c>
      <c r="F175" s="33" t="s">
        <v>187</v>
      </c>
      <c r="G175" s="28">
        <v>1</v>
      </c>
      <c r="H175" s="27" t="s">
        <v>8</v>
      </c>
      <c r="I175" s="34" t="s">
        <v>9</v>
      </c>
      <c r="J175" s="35" t="s">
        <v>76</v>
      </c>
      <c r="K175" s="36" t="s">
        <v>18</v>
      </c>
      <c r="L175" s="36" t="s">
        <v>18</v>
      </c>
      <c r="M175" s="36" t="s">
        <v>48</v>
      </c>
      <c r="N175" s="56">
        <v>1112</v>
      </c>
      <c r="O175" s="55">
        <f t="shared" si="7"/>
        <v>667.19999999999993</v>
      </c>
      <c r="P175" s="32" t="s">
        <v>14</v>
      </c>
      <c r="Q175" s="5">
        <f t="shared" si="9"/>
        <v>1</v>
      </c>
      <c r="R175" s="5" t="str">
        <f t="shared" si="6"/>
        <v/>
      </c>
    </row>
    <row r="176" spans="2:18">
      <c r="B176" s="38"/>
      <c r="C176" s="26">
        <v>867822</v>
      </c>
      <c r="D176" s="26" t="s">
        <v>172</v>
      </c>
      <c r="E176" s="27" t="s">
        <v>173</v>
      </c>
      <c r="F176" s="33" t="s">
        <v>188</v>
      </c>
      <c r="G176" s="28" t="s">
        <v>14</v>
      </c>
      <c r="H176" s="27" t="s">
        <v>8</v>
      </c>
      <c r="I176" s="34" t="s">
        <v>9</v>
      </c>
      <c r="J176" s="35" t="s">
        <v>24</v>
      </c>
      <c r="K176" s="36" t="s">
        <v>18</v>
      </c>
      <c r="L176" s="36" t="s">
        <v>18</v>
      </c>
      <c r="M176" s="36" t="s">
        <v>111</v>
      </c>
      <c r="N176" s="56">
        <v>1097</v>
      </c>
      <c r="O176" s="55">
        <f t="shared" si="7"/>
        <v>658.19999999999993</v>
      </c>
      <c r="P176" s="32" t="s">
        <v>14</v>
      </c>
      <c r="Q176" s="5">
        <f t="shared" si="9"/>
        <v>1</v>
      </c>
      <c r="R176" s="5" t="str">
        <f t="shared" si="6"/>
        <v/>
      </c>
    </row>
    <row r="177" spans="2:18">
      <c r="B177" s="38"/>
      <c r="C177" s="26">
        <v>463952</v>
      </c>
      <c r="D177" s="26" t="s">
        <v>90</v>
      </c>
      <c r="E177" s="27" t="s">
        <v>189</v>
      </c>
      <c r="F177" s="33" t="s">
        <v>186</v>
      </c>
      <c r="G177" s="28" t="s">
        <v>14</v>
      </c>
      <c r="H177" s="27" t="s">
        <v>8</v>
      </c>
      <c r="I177" s="34" t="s">
        <v>9</v>
      </c>
      <c r="J177" s="35" t="s">
        <v>76</v>
      </c>
      <c r="K177" s="36" t="s">
        <v>18</v>
      </c>
      <c r="L177" s="36" t="s">
        <v>18</v>
      </c>
      <c r="M177" s="36" t="s">
        <v>111</v>
      </c>
      <c r="N177" s="56">
        <v>1061</v>
      </c>
      <c r="O177" s="55">
        <f t="shared" si="7"/>
        <v>636.6</v>
      </c>
      <c r="P177" s="32" t="s">
        <v>14</v>
      </c>
      <c r="Q177" s="5">
        <f t="shared" si="9"/>
        <v>0</v>
      </c>
      <c r="R177" s="5" t="str">
        <f t="shared" si="6"/>
        <v/>
      </c>
    </row>
    <row r="178" spans="2:18">
      <c r="C178" s="26">
        <v>276740</v>
      </c>
      <c r="D178" s="26" t="s">
        <v>31</v>
      </c>
      <c r="E178" s="27" t="s">
        <v>173</v>
      </c>
      <c r="F178" s="33" t="s">
        <v>187</v>
      </c>
      <c r="G178" s="28">
        <v>1</v>
      </c>
      <c r="H178" s="27" t="s">
        <v>8</v>
      </c>
      <c r="I178" s="34" t="s">
        <v>9</v>
      </c>
      <c r="J178" s="35" t="s">
        <v>76</v>
      </c>
      <c r="K178" s="36" t="s">
        <v>18</v>
      </c>
      <c r="L178" s="36" t="s">
        <v>18</v>
      </c>
      <c r="M178" s="36" t="s">
        <v>48</v>
      </c>
      <c r="N178" s="56">
        <v>1112</v>
      </c>
      <c r="O178" s="55">
        <f t="shared" si="7"/>
        <v>667.19999999999993</v>
      </c>
      <c r="P178" s="32" t="s">
        <v>39</v>
      </c>
      <c r="Q178" s="5">
        <f t="shared" si="9"/>
        <v>1</v>
      </c>
      <c r="R178" s="5" t="str">
        <f t="shared" si="6"/>
        <v/>
      </c>
    </row>
    <row r="179" spans="2:18">
      <c r="C179" s="26">
        <v>823653</v>
      </c>
      <c r="D179" s="26" t="s">
        <v>31</v>
      </c>
      <c r="E179" s="27" t="s">
        <v>179</v>
      </c>
      <c r="F179" s="33" t="s">
        <v>188</v>
      </c>
      <c r="G179" s="28">
        <v>1</v>
      </c>
      <c r="H179" s="27" t="s">
        <v>8</v>
      </c>
      <c r="I179" s="34" t="s">
        <v>9</v>
      </c>
      <c r="J179" s="35" t="s">
        <v>24</v>
      </c>
      <c r="K179" s="36" t="s">
        <v>18</v>
      </c>
      <c r="L179" s="36" t="s">
        <v>18</v>
      </c>
      <c r="M179" s="36" t="s">
        <v>111</v>
      </c>
      <c r="N179" s="56">
        <v>1108</v>
      </c>
      <c r="O179" s="55">
        <f t="shared" si="7"/>
        <v>664.8</v>
      </c>
      <c r="P179" s="32" t="s">
        <v>14</v>
      </c>
      <c r="Q179" s="5">
        <f t="shared" si="9"/>
        <v>1</v>
      </c>
      <c r="R179" s="5" t="str">
        <f t="shared" si="6"/>
        <v/>
      </c>
    </row>
    <row r="180" spans="2:18">
      <c r="C180" s="26">
        <v>132299</v>
      </c>
      <c r="D180" s="26" t="s">
        <v>180</v>
      </c>
      <c r="E180" s="27" t="s">
        <v>181</v>
      </c>
      <c r="F180" s="33" t="s">
        <v>188</v>
      </c>
      <c r="G180" s="28" t="s">
        <v>14</v>
      </c>
      <c r="H180" s="27" t="s">
        <v>8</v>
      </c>
      <c r="I180" s="34" t="s">
        <v>9</v>
      </c>
      <c r="J180" s="35" t="s">
        <v>76</v>
      </c>
      <c r="K180" s="36" t="s">
        <v>24</v>
      </c>
      <c r="L180" s="36" t="s">
        <v>18</v>
      </c>
      <c r="M180" s="36" t="s">
        <v>93</v>
      </c>
      <c r="N180" s="56">
        <v>1355</v>
      </c>
      <c r="O180" s="55">
        <f t="shared" si="7"/>
        <v>813</v>
      </c>
      <c r="P180" s="32" t="s">
        <v>14</v>
      </c>
      <c r="Q180" s="5">
        <f t="shared" si="9"/>
        <v>0</v>
      </c>
      <c r="R180" s="5" t="str">
        <f t="shared" si="6"/>
        <v/>
      </c>
    </row>
    <row r="181" spans="2:18">
      <c r="C181" s="26" t="s">
        <v>169</v>
      </c>
      <c r="D181" s="26" t="s">
        <v>52</v>
      </c>
      <c r="E181" s="27" t="s">
        <v>14</v>
      </c>
      <c r="F181" s="33" t="s">
        <v>14</v>
      </c>
      <c r="G181" s="28" t="s">
        <v>14</v>
      </c>
      <c r="H181" s="27" t="s">
        <v>14</v>
      </c>
      <c r="I181" s="34" t="s">
        <v>14</v>
      </c>
      <c r="J181" s="35" t="s">
        <v>14</v>
      </c>
      <c r="K181" s="36" t="s">
        <v>14</v>
      </c>
      <c r="L181" s="36" t="s">
        <v>14</v>
      </c>
      <c r="M181" s="36" t="s">
        <v>14</v>
      </c>
      <c r="N181" s="56" t="s">
        <v>14</v>
      </c>
      <c r="O181" s="55" t="str">
        <f t="shared" si="7"/>
        <v/>
      </c>
      <c r="P181" s="32" t="s">
        <v>14</v>
      </c>
      <c r="Q181" s="5">
        <f t="shared" si="9"/>
        <v>0</v>
      </c>
      <c r="R181" s="5" t="str">
        <f t="shared" si="6"/>
        <v>HEADLINE</v>
      </c>
    </row>
    <row r="182" spans="2:18">
      <c r="C182" s="26">
        <v>897096</v>
      </c>
      <c r="D182" s="26" t="s">
        <v>63</v>
      </c>
      <c r="E182" s="27" t="s">
        <v>59</v>
      </c>
      <c r="F182" s="33" t="s">
        <v>190</v>
      </c>
      <c r="G182" s="28">
        <v>1</v>
      </c>
      <c r="H182" s="27" t="s">
        <v>8</v>
      </c>
      <c r="I182" s="34" t="s">
        <v>9</v>
      </c>
      <c r="J182" s="35" t="s">
        <v>76</v>
      </c>
      <c r="K182" s="36" t="s">
        <v>18</v>
      </c>
      <c r="L182" s="36" t="s">
        <v>18</v>
      </c>
      <c r="M182" s="36" t="s">
        <v>46</v>
      </c>
      <c r="N182" s="56">
        <v>619</v>
      </c>
      <c r="O182" s="55">
        <f t="shared" si="7"/>
        <v>371.4</v>
      </c>
      <c r="P182" s="32" t="s">
        <v>14</v>
      </c>
      <c r="Q182" s="5">
        <f t="shared" si="9"/>
        <v>1</v>
      </c>
      <c r="R182" s="5" t="str">
        <f t="shared" si="6"/>
        <v/>
      </c>
    </row>
    <row r="183" spans="2:18">
      <c r="C183" s="26">
        <v>25215</v>
      </c>
      <c r="D183" s="26" t="s">
        <v>65</v>
      </c>
      <c r="E183" s="27" t="s">
        <v>162</v>
      </c>
      <c r="F183" s="33" t="s">
        <v>190</v>
      </c>
      <c r="G183" s="28">
        <v>1</v>
      </c>
      <c r="H183" s="27" t="s">
        <v>8</v>
      </c>
      <c r="I183" s="34" t="s">
        <v>9</v>
      </c>
      <c r="J183" s="35" t="s">
        <v>76</v>
      </c>
      <c r="K183" s="36" t="s">
        <v>18</v>
      </c>
      <c r="L183" s="36" t="s">
        <v>18</v>
      </c>
      <c r="M183" s="36" t="s">
        <v>46</v>
      </c>
      <c r="N183" s="56">
        <v>913</v>
      </c>
      <c r="O183" s="55">
        <f t="shared" si="7"/>
        <v>547.79999999999995</v>
      </c>
      <c r="P183" s="32" t="s">
        <v>14</v>
      </c>
      <c r="Q183" s="5">
        <f t="shared" si="9"/>
        <v>0</v>
      </c>
      <c r="R183" s="5" t="str">
        <f t="shared" si="6"/>
        <v/>
      </c>
    </row>
    <row r="184" spans="2:18">
      <c r="C184" s="26">
        <v>315021</v>
      </c>
      <c r="D184" s="26" t="s">
        <v>42</v>
      </c>
      <c r="E184" s="27" t="s">
        <v>37</v>
      </c>
      <c r="F184" s="33" t="s">
        <v>191</v>
      </c>
      <c r="G184" s="28" t="s">
        <v>14</v>
      </c>
      <c r="H184" s="27" t="s">
        <v>8</v>
      </c>
      <c r="I184" s="34" t="s">
        <v>9</v>
      </c>
      <c r="J184" s="35" t="s">
        <v>24</v>
      </c>
      <c r="K184" s="36" t="s">
        <v>18</v>
      </c>
      <c r="L184" s="36" t="s">
        <v>18</v>
      </c>
      <c r="M184" s="36" t="s">
        <v>35</v>
      </c>
      <c r="N184" s="56">
        <v>987</v>
      </c>
      <c r="O184" s="55">
        <f t="shared" si="7"/>
        <v>592.19999999999993</v>
      </c>
      <c r="P184" s="32" t="s">
        <v>14</v>
      </c>
      <c r="Q184" s="5">
        <f t="shared" si="9"/>
        <v>1</v>
      </c>
      <c r="R184" s="5" t="str">
        <f t="shared" si="6"/>
        <v/>
      </c>
    </row>
    <row r="186" spans="2:18">
      <c r="G186" s="28">
        <v>1</v>
      </c>
      <c r="H186" s="54" t="s">
        <v>192</v>
      </c>
    </row>
    <row r="187" spans="2:18">
      <c r="H187" s="53" t="s">
        <v>193</v>
      </c>
    </row>
    <row r="189" spans="2:18" ht="21.6" customHeight="1">
      <c r="C189" s="143" t="s">
        <v>194</v>
      </c>
      <c r="D189" s="144"/>
      <c r="E189" s="144"/>
      <c r="F189" s="144"/>
      <c r="G189" s="144"/>
      <c r="H189" s="144"/>
      <c r="I189" s="144"/>
      <c r="J189" s="144"/>
      <c r="K189" s="144"/>
      <c r="L189" s="144"/>
      <c r="M189" s="144"/>
      <c r="N189" s="144"/>
      <c r="O189" s="144"/>
    </row>
    <row r="190" spans="2:18" ht="31.9" customHeight="1">
      <c r="C190" s="145" t="s">
        <v>195</v>
      </c>
      <c r="D190" s="146"/>
      <c r="E190" s="146"/>
      <c r="F190" s="146"/>
      <c r="G190" s="146"/>
      <c r="H190" s="146"/>
      <c r="I190" s="146"/>
      <c r="J190" s="146"/>
      <c r="K190" s="146"/>
      <c r="L190" s="146"/>
      <c r="M190" s="146"/>
      <c r="N190" s="146"/>
      <c r="O190" s="146"/>
    </row>
    <row r="191" spans="2:18" ht="15">
      <c r="C191" s="147" t="s">
        <v>196</v>
      </c>
      <c r="D191" s="148"/>
      <c r="E191" s="148"/>
      <c r="F191" s="148"/>
      <c r="G191" s="148"/>
      <c r="H191" s="148"/>
      <c r="I191" s="148"/>
      <c r="J191" s="148"/>
      <c r="K191" s="148"/>
      <c r="L191" s="148"/>
      <c r="M191" s="148"/>
      <c r="N191" s="148"/>
      <c r="O191" s="148"/>
    </row>
  </sheetData>
  <autoFilter ref="C14:O184" xr:uid="{85E9A210-2811-43F3-8968-0645BCEBC47D}"/>
  <mergeCells count="4">
    <mergeCell ref="C189:O189"/>
    <mergeCell ref="C190:O190"/>
    <mergeCell ref="C191:O191"/>
    <mergeCell ref="N13:O13"/>
  </mergeCells>
  <conditionalFormatting sqref="C15:O184 G186">
    <cfRule type="expression" dxfId="15" priority="1">
      <formula>$C15="X INCITY"</formula>
    </cfRule>
    <cfRule type="expression" dxfId="14" priority="2">
      <formula>$C15="X WORKS"</formula>
    </cfRule>
    <cfRule type="expression" dxfId="13" priority="3">
      <formula>$C15="X COACH"</formula>
    </cfRule>
    <cfRule type="expression" dxfId="12" priority="4">
      <formula>$C15="X MULTI"</formula>
    </cfRule>
    <cfRule type="expression" dxfId="11" priority="5">
      <formula>$C15="X LINE"</formula>
    </cfRule>
    <cfRule type="expression" dxfId="10" priority="6">
      <formula>$R15="HEADLINE"</formula>
    </cfRule>
    <cfRule type="expression" dxfId="9" priority="7">
      <formula>$Q15=1</formula>
    </cfRule>
    <cfRule type="expression" dxfId="8" priority="8">
      <formula>$Q15=0</formula>
    </cfRule>
  </conditionalFormatting>
  <conditionalFormatting sqref="G186 G16:G184">
    <cfRule type="iconSet" priority="9">
      <iconSet showValue="0" reverse="1">
        <cfvo type="percent" val="0"/>
        <cfvo type="num" val="1"/>
        <cfvo type="percent" val="67"/>
      </iconSet>
    </cfRule>
  </conditionalFormatting>
  <pageMargins left="3.937007874015748E-2" right="0" top="0.55118110236220474" bottom="0.74803149606299213" header="0.31496062992125984" footer="0.31496062992125984"/>
  <pageSetup paperSize="9" scale="34" fitToHeight="0" orientation="portrait" r:id="rId1"/>
  <rowBreaks count="1" manualBreakCount="1">
    <brk id="74"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61968-9729-47E4-A12D-C16FE29F3DD9}">
  <sheetPr>
    <tabColor rgb="FFFFFF00"/>
    <pageSetUpPr fitToPage="1"/>
  </sheetPr>
  <dimension ref="A1:L155"/>
  <sheetViews>
    <sheetView showGridLines="0" view="pageBreakPreview" zoomScale="70" zoomScaleNormal="100" zoomScaleSheetLayoutView="70" workbookViewId="0">
      <selection activeCell="B85" sqref="B85:H85"/>
    </sheetView>
  </sheetViews>
  <sheetFormatPr defaultColWidth="6.28515625" defaultRowHeight="15.75" outlineLevelCol="2"/>
  <cols>
    <col min="1" max="1" width="24.7109375" style="20" customWidth="1"/>
    <col min="2" max="2" width="27.7109375" style="38" customWidth="1"/>
    <col min="3" max="3" width="33.5703125" style="38" customWidth="1"/>
    <col min="4" max="4" width="52.28515625" style="38" bestFit="1" customWidth="1"/>
    <col min="5" max="5" width="36.7109375" style="40" customWidth="1"/>
    <col min="6" max="6" width="11.7109375" style="38" customWidth="1"/>
    <col min="7" max="7" width="7.7109375" style="38" bestFit="1" customWidth="1"/>
    <col min="8" max="8" width="19.28515625" style="10" customWidth="1"/>
    <col min="9" max="9" width="25.7109375" style="49" bestFit="1" customWidth="1"/>
    <col min="10" max="10" width="7.28515625" style="5" hidden="1" customWidth="1" outlineLevel="2"/>
    <col min="11" max="11" width="12" style="5" hidden="1" customWidth="1" outlineLevel="2"/>
    <col min="12" max="12" width="10.140625" style="5" customWidth="1" collapsed="1"/>
    <col min="13" max="16384" width="6.28515625" style="5"/>
  </cols>
  <sheetData>
    <row r="1" spans="1:11">
      <c r="A1" s="1"/>
      <c r="B1" s="2"/>
      <c r="C1" s="2"/>
      <c r="D1" s="2"/>
      <c r="E1" s="2"/>
      <c r="F1" s="2"/>
      <c r="G1" s="2"/>
      <c r="H1" s="2"/>
      <c r="I1" s="9"/>
      <c r="J1" s="1"/>
      <c r="K1" s="4"/>
    </row>
    <row r="2" spans="1:11">
      <c r="A2" s="1"/>
      <c r="B2" s="2"/>
      <c r="C2" s="2"/>
      <c r="D2" s="2"/>
      <c r="E2" s="6"/>
      <c r="F2" s="2"/>
      <c r="G2" s="2"/>
      <c r="H2" s="2"/>
      <c r="I2" s="9"/>
      <c r="J2" s="1"/>
      <c r="K2" s="1"/>
    </row>
    <row r="3" spans="1:11">
      <c r="A3" s="1"/>
      <c r="B3" s="2"/>
      <c r="C3" s="2"/>
      <c r="D3" s="2"/>
      <c r="E3" s="6"/>
      <c r="F3" s="2"/>
      <c r="G3" s="2"/>
      <c r="H3" s="2"/>
      <c r="I3" s="9"/>
      <c r="J3" s="1"/>
      <c r="K3" s="1"/>
    </row>
    <row r="4" spans="1:11">
      <c r="A4" s="1"/>
      <c r="B4" s="2"/>
      <c r="C4" s="2"/>
      <c r="D4" s="2"/>
      <c r="E4" s="6"/>
      <c r="F4" s="2"/>
      <c r="G4" s="2"/>
      <c r="H4" s="2"/>
      <c r="I4" s="8"/>
      <c r="J4" s="8"/>
      <c r="K4" s="8"/>
    </row>
    <row r="5" spans="1:11">
      <c r="A5" s="1"/>
      <c r="B5" s="2"/>
      <c r="C5" s="2"/>
      <c r="D5" s="2"/>
      <c r="E5" s="6"/>
      <c r="F5" s="2"/>
      <c r="G5" s="2"/>
      <c r="H5" s="2"/>
      <c r="I5" s="9"/>
      <c r="J5" s="1"/>
      <c r="K5" s="1"/>
    </row>
    <row r="6" spans="1:11">
      <c r="A6" s="1"/>
      <c r="B6" s="2"/>
      <c r="C6" s="2"/>
      <c r="D6" s="2"/>
      <c r="E6" s="6"/>
      <c r="F6" s="2"/>
      <c r="G6" s="2"/>
      <c r="H6" s="2"/>
      <c r="I6" s="9"/>
      <c r="J6" s="1"/>
      <c r="K6" s="1"/>
    </row>
    <row r="7" spans="1:11" ht="19.5">
      <c r="A7" s="16"/>
      <c r="B7" s="17" t="s">
        <v>1</v>
      </c>
      <c r="C7" s="41"/>
      <c r="D7" s="41"/>
      <c r="E7" s="41"/>
      <c r="F7" s="41"/>
      <c r="G7" s="41"/>
      <c r="H7" s="42" t="s">
        <v>3</v>
      </c>
      <c r="I7" s="43"/>
      <c r="J7" s="19"/>
      <c r="K7" s="19"/>
    </row>
    <row r="8" spans="1:11" ht="41.1" customHeight="1">
      <c r="B8" s="21" t="s">
        <v>4</v>
      </c>
      <c r="C8" s="21" t="s">
        <v>5</v>
      </c>
      <c r="D8" s="21" t="s">
        <v>6</v>
      </c>
      <c r="E8" s="21" t="s">
        <v>7</v>
      </c>
      <c r="F8" s="21" t="s">
        <v>8</v>
      </c>
      <c r="G8" s="21" t="s">
        <v>9</v>
      </c>
      <c r="H8" s="44" t="s">
        <v>10</v>
      </c>
      <c r="I8" s="45"/>
      <c r="J8" s="5">
        <v>0</v>
      </c>
      <c r="K8" s="5" t="str">
        <f>IF(C8="","HEADLINE","")</f>
        <v/>
      </c>
    </row>
    <row r="9" spans="1:11">
      <c r="B9" s="46" t="s">
        <v>12</v>
      </c>
      <c r="C9" s="26" t="s">
        <v>43</v>
      </c>
      <c r="D9" s="27"/>
      <c r="E9" s="28"/>
      <c r="F9" s="28"/>
      <c r="G9" s="28"/>
      <c r="H9" s="31"/>
      <c r="I9" s="47" t="s">
        <v>14</v>
      </c>
      <c r="J9" s="5">
        <f t="shared" ref="J9:J71" si="0">IF(C9=C8,J8,IFERROR(1/J8-1,1))*IF(K9="HEADLINE",0,1)</f>
        <v>0</v>
      </c>
      <c r="K9" s="5" t="str">
        <f t="shared" ref="K9:K71" si="1">IF(E9="","HEADLINE","")</f>
        <v>HEADLINE</v>
      </c>
    </row>
    <row r="10" spans="1:11">
      <c r="B10" s="26">
        <v>342924</v>
      </c>
      <c r="C10" s="26" t="s">
        <v>15</v>
      </c>
      <c r="D10" s="27" t="s">
        <v>44</v>
      </c>
      <c r="E10" s="33" t="s">
        <v>197</v>
      </c>
      <c r="F10" s="27" t="s">
        <v>8</v>
      </c>
      <c r="G10" s="34" t="s">
        <v>9</v>
      </c>
      <c r="H10" s="56">
        <v>659</v>
      </c>
      <c r="I10" s="47" t="s">
        <v>14</v>
      </c>
      <c r="J10" s="5">
        <f t="shared" si="0"/>
        <v>1</v>
      </c>
      <c r="K10" s="5" t="str">
        <f t="shared" si="1"/>
        <v/>
      </c>
    </row>
    <row r="11" spans="1:11">
      <c r="B11" s="26">
        <v>968284</v>
      </c>
      <c r="C11" s="26" t="s">
        <v>20</v>
      </c>
      <c r="D11" s="27" t="s">
        <v>47</v>
      </c>
      <c r="E11" s="33" t="s">
        <v>197</v>
      </c>
      <c r="F11" s="27" t="s">
        <v>8</v>
      </c>
      <c r="G11" s="34" t="s">
        <v>9</v>
      </c>
      <c r="H11" s="56">
        <v>670</v>
      </c>
      <c r="I11" s="47" t="s">
        <v>14</v>
      </c>
      <c r="J11" s="5">
        <f t="shared" si="0"/>
        <v>0</v>
      </c>
      <c r="K11" s="5" t="str">
        <f t="shared" si="1"/>
        <v/>
      </c>
    </row>
    <row r="12" spans="1:11">
      <c r="B12" s="26">
        <v>593100</v>
      </c>
      <c r="C12" s="26" t="s">
        <v>26</v>
      </c>
      <c r="D12" s="27" t="s">
        <v>49</v>
      </c>
      <c r="E12" s="33" t="s">
        <v>197</v>
      </c>
      <c r="F12" s="27" t="s">
        <v>8</v>
      </c>
      <c r="G12" s="34" t="s">
        <v>9</v>
      </c>
      <c r="H12" s="56">
        <v>661</v>
      </c>
      <c r="I12" s="47" t="s">
        <v>14</v>
      </c>
      <c r="J12" s="5">
        <f t="shared" si="0"/>
        <v>1</v>
      </c>
      <c r="K12" s="5" t="str">
        <f t="shared" si="1"/>
        <v/>
      </c>
    </row>
    <row r="13" spans="1:11">
      <c r="B13" s="26">
        <v>156933</v>
      </c>
      <c r="C13" s="26" t="s">
        <v>31</v>
      </c>
      <c r="D13" s="27" t="s">
        <v>27</v>
      </c>
      <c r="E13" s="33" t="s">
        <v>197</v>
      </c>
      <c r="F13" s="27" t="s">
        <v>8</v>
      </c>
      <c r="G13" s="34" t="s">
        <v>9</v>
      </c>
      <c r="H13" s="56">
        <v>649</v>
      </c>
      <c r="I13" s="47" t="s">
        <v>14</v>
      </c>
      <c r="J13" s="5">
        <f t="shared" si="0"/>
        <v>0</v>
      </c>
      <c r="K13" s="5" t="str">
        <f t="shared" si="1"/>
        <v/>
      </c>
    </row>
    <row r="14" spans="1:11">
      <c r="B14" s="26" t="s">
        <v>12</v>
      </c>
      <c r="C14" s="26" t="s">
        <v>52</v>
      </c>
      <c r="D14" s="27" t="s">
        <v>14</v>
      </c>
      <c r="E14" s="33" t="s">
        <v>14</v>
      </c>
      <c r="F14" s="27" t="s">
        <v>14</v>
      </c>
      <c r="G14" s="34" t="s">
        <v>14</v>
      </c>
      <c r="H14" s="56" t="s">
        <v>14</v>
      </c>
      <c r="I14" s="47" t="s">
        <v>14</v>
      </c>
      <c r="J14" s="5">
        <f t="shared" si="0"/>
        <v>0</v>
      </c>
      <c r="K14" s="5" t="str">
        <f t="shared" si="1"/>
        <v>HEADLINE</v>
      </c>
    </row>
    <row r="15" spans="1:11">
      <c r="B15" s="26">
        <v>6296</v>
      </c>
      <c r="C15" s="26" t="s">
        <v>53</v>
      </c>
      <c r="D15" s="27" t="s">
        <v>54</v>
      </c>
      <c r="E15" s="33" t="s">
        <v>198</v>
      </c>
      <c r="F15" s="27" t="s">
        <v>14</v>
      </c>
      <c r="G15" s="34" t="s">
        <v>14</v>
      </c>
      <c r="H15" s="56">
        <v>324</v>
      </c>
      <c r="I15" s="47" t="s">
        <v>14</v>
      </c>
      <c r="J15" s="5">
        <f t="shared" si="0"/>
        <v>1</v>
      </c>
      <c r="K15" s="5" t="str">
        <f t="shared" si="1"/>
        <v/>
      </c>
    </row>
    <row r="16" spans="1:11">
      <c r="B16" s="26">
        <v>69570</v>
      </c>
      <c r="C16" s="26" t="s">
        <v>64</v>
      </c>
      <c r="D16" s="27" t="s">
        <v>37</v>
      </c>
      <c r="E16" s="33" t="s">
        <v>198</v>
      </c>
      <c r="F16" s="27" t="s">
        <v>14</v>
      </c>
      <c r="G16" s="34" t="s">
        <v>14</v>
      </c>
      <c r="H16" s="56">
        <v>738</v>
      </c>
      <c r="I16" s="47" t="s">
        <v>14</v>
      </c>
      <c r="J16" s="5">
        <f>IF(C16=C15,J15,IFERROR(1/J15-1,1))*IF(K16="HEADLINE",0,1)</f>
        <v>0</v>
      </c>
      <c r="K16" s="5" t="str">
        <f t="shared" si="1"/>
        <v/>
      </c>
    </row>
    <row r="17" spans="2:11">
      <c r="B17" s="26">
        <v>629074</v>
      </c>
      <c r="C17" s="26" t="s">
        <v>33</v>
      </c>
      <c r="D17" s="27" t="s">
        <v>100</v>
      </c>
      <c r="E17" s="33" t="s">
        <v>198</v>
      </c>
      <c r="F17" s="27" t="s">
        <v>14</v>
      </c>
      <c r="G17" s="34" t="s">
        <v>9</v>
      </c>
      <c r="H17" s="56">
        <v>742</v>
      </c>
      <c r="I17" s="47" t="s">
        <v>14</v>
      </c>
      <c r="J17" s="5">
        <f t="shared" si="0"/>
        <v>1</v>
      </c>
      <c r="K17" s="5" t="str">
        <f t="shared" si="1"/>
        <v/>
      </c>
    </row>
    <row r="18" spans="2:11">
      <c r="B18" s="26">
        <v>168693</v>
      </c>
      <c r="C18" s="26" t="s">
        <v>36</v>
      </c>
      <c r="D18" s="27" t="s">
        <v>37</v>
      </c>
      <c r="E18" s="33" t="s">
        <v>198</v>
      </c>
      <c r="F18" s="27" t="s">
        <v>14</v>
      </c>
      <c r="G18" s="34" t="s">
        <v>14</v>
      </c>
      <c r="H18" s="56">
        <v>646</v>
      </c>
      <c r="I18" s="47" t="s">
        <v>14</v>
      </c>
      <c r="J18" s="5">
        <f t="shared" si="0"/>
        <v>0</v>
      </c>
      <c r="K18" s="5" t="str">
        <f t="shared" si="1"/>
        <v/>
      </c>
    </row>
    <row r="19" spans="2:11">
      <c r="B19" s="26">
        <v>301471</v>
      </c>
      <c r="C19" s="26" t="s">
        <v>42</v>
      </c>
      <c r="D19" s="27" t="s">
        <v>37</v>
      </c>
      <c r="E19" s="33" t="s">
        <v>198</v>
      </c>
      <c r="F19" s="27" t="s">
        <v>14</v>
      </c>
      <c r="G19" s="34" t="s">
        <v>14</v>
      </c>
      <c r="H19" s="56">
        <v>603</v>
      </c>
      <c r="I19" s="47" t="s">
        <v>14</v>
      </c>
      <c r="J19" s="5">
        <f t="shared" si="0"/>
        <v>1</v>
      </c>
      <c r="K19" s="5" t="str">
        <f t="shared" si="1"/>
        <v/>
      </c>
    </row>
    <row r="20" spans="2:11">
      <c r="B20" s="26" t="s">
        <v>69</v>
      </c>
      <c r="C20" s="26" t="s">
        <v>43</v>
      </c>
      <c r="D20" s="27" t="s">
        <v>14</v>
      </c>
      <c r="E20" s="33" t="s">
        <v>14</v>
      </c>
      <c r="F20" s="27" t="s">
        <v>14</v>
      </c>
      <c r="G20" s="34" t="s">
        <v>14</v>
      </c>
      <c r="H20" s="56" t="s">
        <v>14</v>
      </c>
      <c r="I20" s="47" t="s">
        <v>14</v>
      </c>
      <c r="J20" s="5">
        <f t="shared" si="0"/>
        <v>0</v>
      </c>
      <c r="K20" s="5" t="str">
        <f t="shared" si="1"/>
        <v>HEADLINE</v>
      </c>
    </row>
    <row r="21" spans="2:11">
      <c r="B21" s="26">
        <v>932150</v>
      </c>
      <c r="C21" s="26" t="s">
        <v>84</v>
      </c>
      <c r="D21" s="27" t="s">
        <v>81</v>
      </c>
      <c r="E21" s="33" t="s">
        <v>199</v>
      </c>
      <c r="F21" s="27" t="s">
        <v>8</v>
      </c>
      <c r="G21" s="34" t="s">
        <v>9</v>
      </c>
      <c r="H21" s="56">
        <v>395</v>
      </c>
      <c r="I21" s="47" t="s">
        <v>14</v>
      </c>
      <c r="J21" s="5">
        <f t="shared" si="0"/>
        <v>1</v>
      </c>
      <c r="K21" s="5" t="str">
        <f t="shared" si="1"/>
        <v/>
      </c>
    </row>
    <row r="22" spans="2:11">
      <c r="B22" s="26">
        <v>787052</v>
      </c>
      <c r="C22" s="26" t="s">
        <v>63</v>
      </c>
      <c r="D22" s="27" t="s">
        <v>83</v>
      </c>
      <c r="E22" s="33" t="s">
        <v>199</v>
      </c>
      <c r="F22" s="27" t="s">
        <v>8</v>
      </c>
      <c r="G22" s="34" t="s">
        <v>9</v>
      </c>
      <c r="H22" s="56">
        <v>400</v>
      </c>
      <c r="I22" s="47" t="s">
        <v>14</v>
      </c>
      <c r="J22" s="5">
        <f t="shared" si="0"/>
        <v>0</v>
      </c>
      <c r="K22" s="5" t="str">
        <f t="shared" si="1"/>
        <v/>
      </c>
    </row>
    <row r="23" spans="2:11">
      <c r="B23" s="26">
        <v>735331</v>
      </c>
      <c r="C23" s="26" t="s">
        <v>86</v>
      </c>
      <c r="D23" s="27" t="s">
        <v>200</v>
      </c>
      <c r="E23" s="33" t="s">
        <v>199</v>
      </c>
      <c r="F23" s="27" t="s">
        <v>8</v>
      </c>
      <c r="G23" s="34" t="s">
        <v>9</v>
      </c>
      <c r="H23" s="56">
        <v>437</v>
      </c>
      <c r="I23" s="47" t="s">
        <v>14</v>
      </c>
      <c r="J23" s="5">
        <f t="shared" si="0"/>
        <v>1</v>
      </c>
      <c r="K23" s="5" t="str">
        <f t="shared" si="1"/>
        <v/>
      </c>
    </row>
    <row r="24" spans="2:11">
      <c r="B24" s="26">
        <v>37026</v>
      </c>
      <c r="C24" s="26" t="s">
        <v>15</v>
      </c>
      <c r="D24" s="27" t="s">
        <v>16</v>
      </c>
      <c r="E24" s="33" t="s">
        <v>199</v>
      </c>
      <c r="F24" s="27" t="s">
        <v>8</v>
      </c>
      <c r="G24" s="34" t="s">
        <v>9</v>
      </c>
      <c r="H24" s="56">
        <v>659</v>
      </c>
      <c r="I24" s="47" t="s">
        <v>14</v>
      </c>
      <c r="J24" s="5">
        <f t="shared" si="0"/>
        <v>0</v>
      </c>
      <c r="K24" s="5" t="str">
        <f t="shared" si="1"/>
        <v/>
      </c>
    </row>
    <row r="25" spans="2:11">
      <c r="B25" s="26">
        <v>552938</v>
      </c>
      <c r="C25" s="26" t="s">
        <v>90</v>
      </c>
      <c r="D25" s="27" t="s">
        <v>113</v>
      </c>
      <c r="E25" s="33" t="s">
        <v>201</v>
      </c>
      <c r="F25" s="27" t="s">
        <v>8</v>
      </c>
      <c r="G25" s="34" t="s">
        <v>9</v>
      </c>
      <c r="H25" s="56">
        <v>667</v>
      </c>
      <c r="I25" s="47" t="s">
        <v>14</v>
      </c>
      <c r="J25" s="5">
        <f t="shared" si="0"/>
        <v>1</v>
      </c>
      <c r="K25" s="5" t="str">
        <f t="shared" si="1"/>
        <v/>
      </c>
    </row>
    <row r="26" spans="2:11">
      <c r="B26" s="26">
        <v>571896</v>
      </c>
      <c r="C26" s="26" t="s">
        <v>90</v>
      </c>
      <c r="D26" s="27" t="s">
        <v>47</v>
      </c>
      <c r="E26" s="33" t="s">
        <v>202</v>
      </c>
      <c r="F26" s="27" t="s">
        <v>8</v>
      </c>
      <c r="G26" s="34" t="s">
        <v>9</v>
      </c>
      <c r="H26" s="56">
        <v>631</v>
      </c>
      <c r="I26" s="47" t="s">
        <v>14</v>
      </c>
      <c r="J26" s="5">
        <f t="shared" si="0"/>
        <v>1</v>
      </c>
      <c r="K26" s="5" t="str">
        <f t="shared" si="1"/>
        <v/>
      </c>
    </row>
    <row r="27" spans="2:11">
      <c r="B27" s="26">
        <v>243010</v>
      </c>
      <c r="C27" s="26" t="s">
        <v>90</v>
      </c>
      <c r="D27" s="27" t="s">
        <v>49</v>
      </c>
      <c r="E27" s="33" t="s">
        <v>203</v>
      </c>
      <c r="F27" s="27" t="s">
        <v>8</v>
      </c>
      <c r="G27" s="34" t="s">
        <v>9</v>
      </c>
      <c r="H27" s="56">
        <v>668</v>
      </c>
      <c r="I27" s="47" t="s">
        <v>14</v>
      </c>
      <c r="J27" s="5">
        <f t="shared" si="0"/>
        <v>1</v>
      </c>
      <c r="K27" s="5" t="str">
        <f t="shared" si="1"/>
        <v/>
      </c>
    </row>
    <row r="28" spans="2:11">
      <c r="B28" s="26">
        <v>487457</v>
      </c>
      <c r="C28" s="26" t="s">
        <v>116</v>
      </c>
      <c r="D28" s="27" t="s">
        <v>117</v>
      </c>
      <c r="E28" s="33" t="s">
        <v>199</v>
      </c>
      <c r="F28" s="27" t="s">
        <v>8</v>
      </c>
      <c r="G28" s="34" t="s">
        <v>9</v>
      </c>
      <c r="H28" s="56">
        <v>721</v>
      </c>
      <c r="I28" s="47" t="s">
        <v>14</v>
      </c>
      <c r="J28" s="5">
        <f t="shared" si="0"/>
        <v>0</v>
      </c>
      <c r="K28" s="5" t="str">
        <f t="shared" si="1"/>
        <v/>
      </c>
    </row>
    <row r="29" spans="2:11">
      <c r="B29" s="26">
        <v>360188</v>
      </c>
      <c r="C29" s="26" t="s">
        <v>20</v>
      </c>
      <c r="D29" s="27" t="s">
        <v>47</v>
      </c>
      <c r="E29" s="33" t="s">
        <v>204</v>
      </c>
      <c r="F29" s="27" t="s">
        <v>8</v>
      </c>
      <c r="G29" s="34" t="s">
        <v>9</v>
      </c>
      <c r="H29" s="56">
        <v>670</v>
      </c>
      <c r="I29" s="47" t="s">
        <v>14</v>
      </c>
      <c r="J29" s="5">
        <f t="shared" si="0"/>
        <v>1</v>
      </c>
      <c r="K29" s="5" t="str">
        <f t="shared" si="1"/>
        <v/>
      </c>
    </row>
    <row r="30" spans="2:11">
      <c r="B30" s="26">
        <v>636846</v>
      </c>
      <c r="C30" s="26" t="s">
        <v>20</v>
      </c>
      <c r="D30" s="27" t="s">
        <v>47</v>
      </c>
      <c r="E30" s="33" t="s">
        <v>199</v>
      </c>
      <c r="F30" s="27" t="s">
        <v>8</v>
      </c>
      <c r="G30" s="34" t="s">
        <v>9</v>
      </c>
      <c r="H30" s="56">
        <v>670</v>
      </c>
      <c r="I30" s="47" t="s">
        <v>14</v>
      </c>
      <c r="J30" s="5">
        <f t="shared" si="0"/>
        <v>1</v>
      </c>
      <c r="K30" s="5" t="str">
        <f t="shared" si="1"/>
        <v/>
      </c>
    </row>
    <row r="31" spans="2:11">
      <c r="B31" s="26">
        <v>247491</v>
      </c>
      <c r="C31" s="26" t="s">
        <v>26</v>
      </c>
      <c r="D31" s="27" t="s">
        <v>49</v>
      </c>
      <c r="E31" s="33" t="s">
        <v>203</v>
      </c>
      <c r="F31" s="27" t="s">
        <v>8</v>
      </c>
      <c r="G31" s="34" t="s">
        <v>9</v>
      </c>
      <c r="H31" s="56">
        <v>694</v>
      </c>
      <c r="I31" s="47" t="s">
        <v>14</v>
      </c>
      <c r="J31" s="5">
        <f t="shared" si="0"/>
        <v>0</v>
      </c>
      <c r="K31" s="5" t="str">
        <f t="shared" si="1"/>
        <v/>
      </c>
    </row>
    <row r="32" spans="2:11">
      <c r="B32" s="26">
        <v>309737</v>
      </c>
      <c r="C32" s="26" t="s">
        <v>26</v>
      </c>
      <c r="D32" s="27" t="s">
        <v>49</v>
      </c>
      <c r="E32" s="33" t="s">
        <v>202</v>
      </c>
      <c r="F32" s="27" t="s">
        <v>8</v>
      </c>
      <c r="G32" s="34" t="s">
        <v>9</v>
      </c>
      <c r="H32" s="56">
        <v>611</v>
      </c>
      <c r="I32" s="47" t="s">
        <v>14</v>
      </c>
      <c r="J32" s="5">
        <f t="shared" si="0"/>
        <v>0</v>
      </c>
      <c r="K32" s="5" t="str">
        <f t="shared" si="1"/>
        <v/>
      </c>
    </row>
    <row r="33" spans="2:11">
      <c r="B33" s="26">
        <v>478992</v>
      </c>
      <c r="C33" s="26" t="s">
        <v>26</v>
      </c>
      <c r="D33" s="27" t="s">
        <v>49</v>
      </c>
      <c r="E33" s="33" t="s">
        <v>205</v>
      </c>
      <c r="F33" s="27" t="s">
        <v>8</v>
      </c>
      <c r="G33" s="34" t="s">
        <v>9</v>
      </c>
      <c r="H33" s="56">
        <v>684</v>
      </c>
      <c r="I33" s="47" t="s">
        <v>14</v>
      </c>
      <c r="J33" s="5">
        <f t="shared" si="0"/>
        <v>0</v>
      </c>
      <c r="K33" s="5" t="str">
        <f t="shared" si="1"/>
        <v/>
      </c>
    </row>
    <row r="34" spans="2:11">
      <c r="B34" s="26">
        <v>606056</v>
      </c>
      <c r="C34" s="26" t="s">
        <v>26</v>
      </c>
      <c r="D34" s="27" t="s">
        <v>49</v>
      </c>
      <c r="E34" s="33" t="s">
        <v>199</v>
      </c>
      <c r="F34" s="27" t="s">
        <v>8</v>
      </c>
      <c r="G34" s="34" t="s">
        <v>9</v>
      </c>
      <c r="H34" s="56">
        <v>597</v>
      </c>
      <c r="I34" s="47" t="s">
        <v>14</v>
      </c>
      <c r="J34" s="5">
        <f t="shared" si="0"/>
        <v>0</v>
      </c>
      <c r="K34" s="5" t="str">
        <f t="shared" si="1"/>
        <v/>
      </c>
    </row>
    <row r="35" spans="2:11">
      <c r="B35" s="26">
        <v>121407</v>
      </c>
      <c r="C35" s="26" t="s">
        <v>26</v>
      </c>
      <c r="D35" s="27" t="s">
        <v>27</v>
      </c>
      <c r="E35" s="33" t="s">
        <v>206</v>
      </c>
      <c r="F35" s="27" t="s">
        <v>8</v>
      </c>
      <c r="G35" s="34" t="s">
        <v>9</v>
      </c>
      <c r="H35" s="56">
        <v>620</v>
      </c>
      <c r="I35" s="47" t="s">
        <v>14</v>
      </c>
      <c r="J35" s="5">
        <f t="shared" si="0"/>
        <v>0</v>
      </c>
      <c r="K35" s="5" t="str">
        <f t="shared" si="1"/>
        <v/>
      </c>
    </row>
    <row r="36" spans="2:11">
      <c r="B36" s="26">
        <v>940195</v>
      </c>
      <c r="C36" s="26" t="s">
        <v>26</v>
      </c>
      <c r="D36" s="27" t="s">
        <v>49</v>
      </c>
      <c r="E36" s="33" t="s">
        <v>201</v>
      </c>
      <c r="F36" s="27" t="s">
        <v>8</v>
      </c>
      <c r="G36" s="34" t="s">
        <v>9</v>
      </c>
      <c r="H36" s="56">
        <v>694</v>
      </c>
      <c r="I36" s="47" t="s">
        <v>14</v>
      </c>
      <c r="J36" s="5">
        <f t="shared" si="0"/>
        <v>0</v>
      </c>
      <c r="K36" s="5" t="str">
        <f t="shared" si="1"/>
        <v/>
      </c>
    </row>
    <row r="37" spans="2:11">
      <c r="B37" s="26">
        <v>259980</v>
      </c>
      <c r="C37" s="26" t="s">
        <v>31</v>
      </c>
      <c r="D37" s="27" t="s">
        <v>27</v>
      </c>
      <c r="E37" s="33" t="s">
        <v>199</v>
      </c>
      <c r="F37" s="27" t="s">
        <v>8</v>
      </c>
      <c r="G37" s="34" t="s">
        <v>9</v>
      </c>
      <c r="H37" s="56">
        <v>628</v>
      </c>
      <c r="I37" s="47" t="s">
        <v>14</v>
      </c>
      <c r="J37" s="5">
        <f t="shared" si="0"/>
        <v>1</v>
      </c>
      <c r="K37" s="5" t="str">
        <f t="shared" si="1"/>
        <v/>
      </c>
    </row>
    <row r="38" spans="2:11">
      <c r="B38" s="26">
        <v>632496</v>
      </c>
      <c r="C38" s="26" t="s">
        <v>31</v>
      </c>
      <c r="D38" s="27" t="s">
        <v>27</v>
      </c>
      <c r="E38" s="33" t="s">
        <v>203</v>
      </c>
      <c r="F38" s="27" t="s">
        <v>8</v>
      </c>
      <c r="G38" s="34" t="s">
        <v>9</v>
      </c>
      <c r="H38" s="56">
        <v>678</v>
      </c>
      <c r="I38" s="47" t="s">
        <v>14</v>
      </c>
      <c r="J38" s="5">
        <f t="shared" si="0"/>
        <v>1</v>
      </c>
      <c r="K38" s="5" t="str">
        <f t="shared" si="1"/>
        <v/>
      </c>
    </row>
    <row r="39" spans="2:11">
      <c r="B39" s="26">
        <v>664035</v>
      </c>
      <c r="C39" s="26" t="s">
        <v>31</v>
      </c>
      <c r="D39" s="27" t="s">
        <v>207</v>
      </c>
      <c r="E39" s="33" t="s">
        <v>201</v>
      </c>
      <c r="F39" s="27" t="s">
        <v>8</v>
      </c>
      <c r="G39" s="34" t="s">
        <v>9</v>
      </c>
      <c r="H39" s="56">
        <v>678</v>
      </c>
      <c r="I39" s="47" t="s">
        <v>14</v>
      </c>
      <c r="J39" s="5">
        <f t="shared" si="0"/>
        <v>1</v>
      </c>
      <c r="K39" s="5" t="str">
        <f t="shared" si="1"/>
        <v/>
      </c>
    </row>
    <row r="40" spans="2:11">
      <c r="B40" s="26">
        <v>840144</v>
      </c>
      <c r="C40" s="26" t="s">
        <v>31</v>
      </c>
      <c r="D40" s="27" t="s">
        <v>27</v>
      </c>
      <c r="E40" s="33" t="s">
        <v>205</v>
      </c>
      <c r="F40" s="27" t="s">
        <v>8</v>
      </c>
      <c r="G40" s="34" t="s">
        <v>9</v>
      </c>
      <c r="H40" s="56">
        <v>678</v>
      </c>
      <c r="I40" s="47" t="s">
        <v>14</v>
      </c>
      <c r="J40" s="5">
        <f t="shared" si="0"/>
        <v>1</v>
      </c>
      <c r="K40" s="5" t="str">
        <f t="shared" si="1"/>
        <v/>
      </c>
    </row>
    <row r="41" spans="2:11">
      <c r="B41" s="26">
        <v>881758</v>
      </c>
      <c r="C41" s="26" t="s">
        <v>31</v>
      </c>
      <c r="D41" s="27" t="s">
        <v>208</v>
      </c>
      <c r="E41" s="33" t="s">
        <v>206</v>
      </c>
      <c r="F41" s="27" t="s">
        <v>8</v>
      </c>
      <c r="G41" s="34" t="s">
        <v>9</v>
      </c>
      <c r="H41" s="56">
        <v>654</v>
      </c>
      <c r="I41" s="47" t="s">
        <v>14</v>
      </c>
      <c r="J41" s="5">
        <f t="shared" si="0"/>
        <v>1</v>
      </c>
      <c r="K41" s="5" t="str">
        <f t="shared" si="1"/>
        <v/>
      </c>
    </row>
    <row r="42" spans="2:11">
      <c r="B42" s="26" t="s">
        <v>69</v>
      </c>
      <c r="C42" s="26" t="s">
        <v>52</v>
      </c>
      <c r="D42" s="27" t="s">
        <v>14</v>
      </c>
      <c r="E42" s="33" t="s">
        <v>14</v>
      </c>
      <c r="F42" s="27" t="s">
        <v>14</v>
      </c>
      <c r="G42" s="34" t="s">
        <v>14</v>
      </c>
      <c r="H42" s="56" t="s">
        <v>14</v>
      </c>
      <c r="I42" s="47" t="s">
        <v>14</v>
      </c>
      <c r="J42" s="5">
        <f t="shared" si="0"/>
        <v>0</v>
      </c>
      <c r="K42" s="5" t="str">
        <f t="shared" si="1"/>
        <v>HEADLINE</v>
      </c>
    </row>
    <row r="43" spans="2:11">
      <c r="B43" s="26">
        <v>965160</v>
      </c>
      <c r="C43" s="26" t="s">
        <v>58</v>
      </c>
      <c r="D43" s="27" t="s">
        <v>59</v>
      </c>
      <c r="E43" s="33" t="s">
        <v>209</v>
      </c>
      <c r="F43" s="27" t="s">
        <v>14</v>
      </c>
      <c r="G43" s="34" t="s">
        <v>14</v>
      </c>
      <c r="H43" s="56">
        <v>373</v>
      </c>
      <c r="I43" s="47" t="s">
        <v>14</v>
      </c>
      <c r="J43" s="5">
        <f t="shared" si="0"/>
        <v>1</v>
      </c>
      <c r="K43" s="5" t="str">
        <f t="shared" si="1"/>
        <v/>
      </c>
    </row>
    <row r="44" spans="2:11">
      <c r="B44" s="26">
        <v>624592</v>
      </c>
      <c r="C44" s="26" t="s">
        <v>62</v>
      </c>
      <c r="D44" s="27" t="s">
        <v>59</v>
      </c>
      <c r="E44" s="33" t="s">
        <v>209</v>
      </c>
      <c r="F44" s="27" t="s">
        <v>14</v>
      </c>
      <c r="G44" s="34" t="s">
        <v>14</v>
      </c>
      <c r="H44" s="56">
        <v>413</v>
      </c>
      <c r="I44" s="47" t="s">
        <v>14</v>
      </c>
      <c r="J44" s="5">
        <f t="shared" si="0"/>
        <v>0</v>
      </c>
      <c r="K44" s="5" t="str">
        <f t="shared" si="1"/>
        <v/>
      </c>
    </row>
    <row r="45" spans="2:11">
      <c r="B45" s="26">
        <v>224408</v>
      </c>
      <c r="C45" s="26" t="s">
        <v>141</v>
      </c>
      <c r="D45" s="27" t="s">
        <v>59</v>
      </c>
      <c r="E45" s="33" t="s">
        <v>210</v>
      </c>
      <c r="F45" s="27" t="s">
        <v>14</v>
      </c>
      <c r="G45" s="34" t="s">
        <v>9</v>
      </c>
      <c r="H45" s="56">
        <v>546</v>
      </c>
      <c r="I45" s="47" t="s">
        <v>14</v>
      </c>
      <c r="J45" s="5">
        <f t="shared" si="0"/>
        <v>1</v>
      </c>
      <c r="K45" s="5" t="str">
        <f t="shared" si="1"/>
        <v/>
      </c>
    </row>
    <row r="46" spans="2:11">
      <c r="B46" s="26">
        <v>247581</v>
      </c>
      <c r="C46" s="26" t="s">
        <v>63</v>
      </c>
      <c r="D46" s="27" t="s">
        <v>211</v>
      </c>
      <c r="E46" s="33" t="s">
        <v>212</v>
      </c>
      <c r="F46" s="27" t="s">
        <v>14</v>
      </c>
      <c r="G46" s="34" t="s">
        <v>9</v>
      </c>
      <c r="H46" s="56">
        <v>406</v>
      </c>
      <c r="I46" s="47" t="s">
        <v>14</v>
      </c>
      <c r="J46" s="5">
        <f t="shared" si="0"/>
        <v>0</v>
      </c>
      <c r="K46" s="5" t="str">
        <f t="shared" si="1"/>
        <v/>
      </c>
    </row>
    <row r="47" spans="2:11">
      <c r="B47" s="26">
        <v>457059</v>
      </c>
      <c r="C47" s="26" t="s">
        <v>64</v>
      </c>
      <c r="D47" s="27" t="s">
        <v>208</v>
      </c>
      <c r="E47" s="33" t="s">
        <v>213</v>
      </c>
      <c r="F47" s="27" t="s">
        <v>8</v>
      </c>
      <c r="G47" s="34" t="s">
        <v>9</v>
      </c>
      <c r="H47" s="56">
        <v>740</v>
      </c>
      <c r="I47" s="47" t="s">
        <v>14</v>
      </c>
      <c r="J47" s="5">
        <f t="shared" si="0"/>
        <v>1</v>
      </c>
      <c r="K47" s="5" t="str">
        <f t="shared" si="1"/>
        <v/>
      </c>
    </row>
    <row r="48" spans="2:11">
      <c r="B48" s="26">
        <v>698853</v>
      </c>
      <c r="C48" s="26" t="s">
        <v>36</v>
      </c>
      <c r="D48" s="27" t="s">
        <v>37</v>
      </c>
      <c r="E48" s="33" t="s">
        <v>214</v>
      </c>
      <c r="F48" s="27" t="s">
        <v>8</v>
      </c>
      <c r="G48" s="34" t="s">
        <v>9</v>
      </c>
      <c r="H48" s="56">
        <v>627</v>
      </c>
      <c r="I48" s="47" t="s">
        <v>14</v>
      </c>
      <c r="J48" s="5">
        <f t="shared" si="0"/>
        <v>0</v>
      </c>
      <c r="K48" s="5" t="str">
        <f t="shared" si="1"/>
        <v/>
      </c>
    </row>
    <row r="49" spans="2:11">
      <c r="B49" s="26">
        <v>103225</v>
      </c>
      <c r="C49" s="26" t="s">
        <v>42</v>
      </c>
      <c r="D49" s="27" t="s">
        <v>148</v>
      </c>
      <c r="E49" s="33" t="s">
        <v>215</v>
      </c>
      <c r="F49" s="27" t="s">
        <v>8</v>
      </c>
      <c r="G49" s="34" t="s">
        <v>9</v>
      </c>
      <c r="H49" s="56">
        <v>567</v>
      </c>
      <c r="I49" s="47" t="s">
        <v>14</v>
      </c>
      <c r="J49" s="5">
        <f t="shared" si="0"/>
        <v>1</v>
      </c>
      <c r="K49" s="5" t="str">
        <f t="shared" si="1"/>
        <v/>
      </c>
    </row>
    <row r="50" spans="2:11">
      <c r="B50" s="26">
        <v>479261</v>
      </c>
      <c r="C50" s="26" t="s">
        <v>42</v>
      </c>
      <c r="D50" s="27" t="s">
        <v>37</v>
      </c>
      <c r="E50" s="33" t="s">
        <v>216</v>
      </c>
      <c r="F50" s="27" t="s">
        <v>8</v>
      </c>
      <c r="G50" s="34" t="s">
        <v>9</v>
      </c>
      <c r="H50" s="56">
        <v>584</v>
      </c>
      <c r="I50" s="47" t="s">
        <v>14</v>
      </c>
      <c r="J50" s="5">
        <f t="shared" si="0"/>
        <v>1</v>
      </c>
      <c r="K50" s="5" t="str">
        <f t="shared" si="1"/>
        <v/>
      </c>
    </row>
    <row r="51" spans="2:11">
      <c r="B51" s="26">
        <v>768275</v>
      </c>
      <c r="C51" s="26" t="s">
        <v>42</v>
      </c>
      <c r="D51" s="27" t="s">
        <v>102</v>
      </c>
      <c r="E51" s="33" t="s">
        <v>213</v>
      </c>
      <c r="F51" s="27" t="s">
        <v>8</v>
      </c>
      <c r="G51" s="34" t="s">
        <v>9</v>
      </c>
      <c r="H51" s="56">
        <v>629</v>
      </c>
      <c r="I51" s="47" t="s">
        <v>14</v>
      </c>
      <c r="J51" s="5">
        <f t="shared" si="0"/>
        <v>1</v>
      </c>
      <c r="K51" s="5" t="str">
        <f t="shared" si="1"/>
        <v/>
      </c>
    </row>
    <row r="52" spans="2:11">
      <c r="B52" s="26">
        <v>898220</v>
      </c>
      <c r="C52" s="26" t="s">
        <v>124</v>
      </c>
      <c r="D52" s="27" t="s">
        <v>148</v>
      </c>
      <c r="E52" s="33" t="s">
        <v>217</v>
      </c>
      <c r="F52" s="27" t="s">
        <v>14</v>
      </c>
      <c r="G52" s="34" t="s">
        <v>9</v>
      </c>
      <c r="H52" s="56">
        <v>818</v>
      </c>
      <c r="I52" s="47" t="s">
        <v>14</v>
      </c>
      <c r="J52" s="5">
        <f t="shared" si="0"/>
        <v>0</v>
      </c>
      <c r="K52" s="5" t="str">
        <f t="shared" si="1"/>
        <v/>
      </c>
    </row>
    <row r="53" spans="2:11">
      <c r="B53" s="26" t="s">
        <v>69</v>
      </c>
      <c r="C53" s="26" t="s">
        <v>218</v>
      </c>
      <c r="D53" s="27" t="s">
        <v>14</v>
      </c>
      <c r="E53" s="33" t="s">
        <v>14</v>
      </c>
      <c r="F53" s="27" t="s">
        <v>14</v>
      </c>
      <c r="G53" s="34" t="s">
        <v>14</v>
      </c>
      <c r="H53" s="56" t="s">
        <v>14</v>
      </c>
      <c r="I53" s="47" t="s">
        <v>14</v>
      </c>
      <c r="J53" s="5">
        <f t="shared" si="0"/>
        <v>0</v>
      </c>
      <c r="K53" s="5" t="str">
        <f t="shared" si="1"/>
        <v>HEADLINE</v>
      </c>
    </row>
    <row r="54" spans="2:11">
      <c r="B54" s="26">
        <v>445472</v>
      </c>
      <c r="C54" s="26" t="s">
        <v>65</v>
      </c>
      <c r="D54" s="27" t="s">
        <v>219</v>
      </c>
      <c r="E54" s="33" t="s">
        <v>220</v>
      </c>
      <c r="F54" s="27" t="s">
        <v>14</v>
      </c>
      <c r="G54" s="34" t="s">
        <v>9</v>
      </c>
      <c r="H54" s="56">
        <v>590</v>
      </c>
      <c r="I54" s="47" t="s">
        <v>14</v>
      </c>
      <c r="J54" s="5">
        <f t="shared" si="0"/>
        <v>1</v>
      </c>
      <c r="K54" s="5" t="str">
        <f t="shared" si="1"/>
        <v/>
      </c>
    </row>
    <row r="55" spans="2:11">
      <c r="B55" s="26">
        <v>948646</v>
      </c>
      <c r="C55" s="26" t="s">
        <v>90</v>
      </c>
      <c r="D55" s="27" t="s">
        <v>94</v>
      </c>
      <c r="E55" s="33" t="s">
        <v>220</v>
      </c>
      <c r="F55" s="27" t="s">
        <v>8</v>
      </c>
      <c r="G55" s="34" t="s">
        <v>9</v>
      </c>
      <c r="H55" s="56">
        <v>628</v>
      </c>
      <c r="I55" s="47" t="s">
        <v>14</v>
      </c>
      <c r="J55" s="5">
        <f t="shared" si="0"/>
        <v>0</v>
      </c>
      <c r="K55" s="5" t="str">
        <f t="shared" si="1"/>
        <v/>
      </c>
    </row>
    <row r="56" spans="2:11">
      <c r="B56" s="26">
        <v>114486</v>
      </c>
      <c r="C56" s="26" t="s">
        <v>26</v>
      </c>
      <c r="D56" s="27" t="s">
        <v>49</v>
      </c>
      <c r="E56" s="33" t="s">
        <v>220</v>
      </c>
      <c r="F56" s="27" t="s">
        <v>14</v>
      </c>
      <c r="G56" s="34" t="s">
        <v>14</v>
      </c>
      <c r="H56" s="56">
        <v>609</v>
      </c>
      <c r="I56" s="47" t="s">
        <v>14</v>
      </c>
      <c r="J56" s="5">
        <f t="shared" si="0"/>
        <v>1</v>
      </c>
      <c r="K56" s="5" t="str">
        <f t="shared" si="1"/>
        <v/>
      </c>
    </row>
    <row r="57" spans="2:11">
      <c r="B57" s="26">
        <v>707323</v>
      </c>
      <c r="C57" s="26" t="s">
        <v>31</v>
      </c>
      <c r="D57" s="27" t="s">
        <v>207</v>
      </c>
      <c r="E57" s="33" t="s">
        <v>220</v>
      </c>
      <c r="F57" s="27" t="s">
        <v>14</v>
      </c>
      <c r="G57" s="34" t="s">
        <v>14</v>
      </c>
      <c r="H57" s="56">
        <v>621</v>
      </c>
      <c r="I57" s="47" t="s">
        <v>14</v>
      </c>
      <c r="J57" s="5">
        <f t="shared" si="0"/>
        <v>0</v>
      </c>
      <c r="K57" s="5" t="str">
        <f t="shared" si="1"/>
        <v/>
      </c>
    </row>
    <row r="58" spans="2:11">
      <c r="B58" s="26" t="s">
        <v>151</v>
      </c>
      <c r="C58" s="26" t="s">
        <v>43</v>
      </c>
      <c r="D58" s="27" t="s">
        <v>14</v>
      </c>
      <c r="E58" s="33" t="s">
        <v>14</v>
      </c>
      <c r="F58" s="27" t="s">
        <v>14</v>
      </c>
      <c r="G58" s="34" t="s">
        <v>14</v>
      </c>
      <c r="H58" s="56" t="s">
        <v>14</v>
      </c>
      <c r="I58" s="47" t="s">
        <v>14</v>
      </c>
      <c r="J58" s="5">
        <f t="shared" si="0"/>
        <v>0</v>
      </c>
      <c r="K58" s="5" t="str">
        <f t="shared" si="1"/>
        <v>HEADLINE</v>
      </c>
    </row>
    <row r="59" spans="2:11">
      <c r="B59" s="26">
        <v>849760</v>
      </c>
      <c r="C59" s="26" t="s">
        <v>90</v>
      </c>
      <c r="D59" s="27" t="s">
        <v>94</v>
      </c>
      <c r="E59" s="33" t="s">
        <v>221</v>
      </c>
      <c r="F59" s="27" t="s">
        <v>8</v>
      </c>
      <c r="G59" s="34" t="s">
        <v>9</v>
      </c>
      <c r="H59" s="56">
        <v>660</v>
      </c>
      <c r="I59" s="47" t="s">
        <v>14</v>
      </c>
      <c r="J59" s="5">
        <f t="shared" si="0"/>
        <v>1</v>
      </c>
      <c r="K59" s="5" t="str">
        <f t="shared" si="1"/>
        <v/>
      </c>
    </row>
    <row r="60" spans="2:11">
      <c r="B60" s="26">
        <v>785604</v>
      </c>
      <c r="C60" s="26" t="s">
        <v>90</v>
      </c>
      <c r="D60" s="27" t="s">
        <v>152</v>
      </c>
      <c r="E60" s="33" t="s">
        <v>222</v>
      </c>
      <c r="F60" s="27" t="s">
        <v>8</v>
      </c>
      <c r="G60" s="34" t="s">
        <v>9</v>
      </c>
      <c r="H60" s="56">
        <v>689</v>
      </c>
      <c r="I60" s="47" t="s">
        <v>14</v>
      </c>
      <c r="J60" s="5">
        <f t="shared" si="0"/>
        <v>1</v>
      </c>
      <c r="K60" s="5" t="str">
        <f t="shared" si="1"/>
        <v/>
      </c>
    </row>
    <row r="61" spans="2:11">
      <c r="B61" s="26" t="s">
        <v>158</v>
      </c>
      <c r="C61" s="26" t="s">
        <v>218</v>
      </c>
      <c r="D61" s="27" t="s">
        <v>14</v>
      </c>
      <c r="E61" s="33" t="s">
        <v>14</v>
      </c>
      <c r="F61" s="27" t="s">
        <v>14</v>
      </c>
      <c r="G61" s="34" t="s">
        <v>14</v>
      </c>
      <c r="H61" s="56" t="s">
        <v>14</v>
      </c>
      <c r="I61" s="47" t="s">
        <v>14</v>
      </c>
      <c r="J61" s="5">
        <f t="shared" si="0"/>
        <v>0</v>
      </c>
      <c r="K61" s="5" t="str">
        <f t="shared" si="1"/>
        <v>HEADLINE</v>
      </c>
    </row>
    <row r="62" spans="2:11">
      <c r="B62" s="26">
        <v>277965</v>
      </c>
      <c r="C62" s="26" t="s">
        <v>65</v>
      </c>
      <c r="D62" s="27" t="s">
        <v>162</v>
      </c>
      <c r="E62" s="33" t="s">
        <v>223</v>
      </c>
      <c r="F62" s="27" t="s">
        <v>8</v>
      </c>
      <c r="G62" s="34" t="s">
        <v>9</v>
      </c>
      <c r="H62" s="56">
        <v>569</v>
      </c>
      <c r="I62" s="47" t="s">
        <v>14</v>
      </c>
      <c r="J62" s="5">
        <f t="shared" si="0"/>
        <v>1</v>
      </c>
      <c r="K62" s="5" t="str">
        <f t="shared" si="1"/>
        <v/>
      </c>
    </row>
    <row r="63" spans="2:11">
      <c r="B63" s="26">
        <v>344730</v>
      </c>
      <c r="C63" s="26" t="s">
        <v>65</v>
      </c>
      <c r="D63" s="27" t="s">
        <v>160</v>
      </c>
      <c r="E63" s="33" t="s">
        <v>224</v>
      </c>
      <c r="F63" s="27" t="s">
        <v>8</v>
      </c>
      <c r="G63" s="34" t="s">
        <v>9</v>
      </c>
      <c r="H63" s="56">
        <v>584</v>
      </c>
      <c r="I63" s="47" t="s">
        <v>14</v>
      </c>
      <c r="J63" s="5">
        <f t="shared" si="0"/>
        <v>1</v>
      </c>
      <c r="K63" s="5" t="str">
        <f t="shared" si="1"/>
        <v/>
      </c>
    </row>
    <row r="64" spans="2:11">
      <c r="B64" s="26">
        <v>470766</v>
      </c>
      <c r="C64" s="26" t="s">
        <v>65</v>
      </c>
      <c r="D64" s="27" t="s">
        <v>162</v>
      </c>
      <c r="E64" s="33" t="s">
        <v>225</v>
      </c>
      <c r="F64" s="27" t="s">
        <v>8</v>
      </c>
      <c r="G64" s="34" t="s">
        <v>9</v>
      </c>
      <c r="H64" s="56">
        <v>569</v>
      </c>
      <c r="I64" s="47" t="s">
        <v>14</v>
      </c>
      <c r="J64" s="5">
        <f t="shared" si="0"/>
        <v>1</v>
      </c>
      <c r="K64" s="5" t="str">
        <f t="shared" si="1"/>
        <v/>
      </c>
    </row>
    <row r="65" spans="2:11">
      <c r="B65" s="26">
        <v>158316</v>
      </c>
      <c r="C65" s="26" t="s">
        <v>90</v>
      </c>
      <c r="D65" s="27" t="s">
        <v>66</v>
      </c>
      <c r="E65" s="33" t="s">
        <v>226</v>
      </c>
      <c r="F65" s="27" t="s">
        <v>8</v>
      </c>
      <c r="G65" s="34" t="s">
        <v>9</v>
      </c>
      <c r="H65" s="56">
        <v>733</v>
      </c>
      <c r="I65" s="47" t="s">
        <v>14</v>
      </c>
      <c r="J65" s="5">
        <f t="shared" si="0"/>
        <v>0</v>
      </c>
      <c r="K65" s="5" t="str">
        <f t="shared" si="1"/>
        <v/>
      </c>
    </row>
    <row r="66" spans="2:11">
      <c r="B66" s="26" t="s">
        <v>169</v>
      </c>
      <c r="C66" s="26" t="s">
        <v>43</v>
      </c>
      <c r="D66" s="27" t="s">
        <v>14</v>
      </c>
      <c r="E66" s="33" t="s">
        <v>14</v>
      </c>
      <c r="F66" s="27" t="s">
        <v>14</v>
      </c>
      <c r="G66" s="34" t="s">
        <v>14</v>
      </c>
      <c r="H66" s="56" t="s">
        <v>14</v>
      </c>
      <c r="I66" s="47" t="s">
        <v>14</v>
      </c>
      <c r="J66" s="5">
        <f t="shared" si="0"/>
        <v>0</v>
      </c>
      <c r="K66" s="5" t="str">
        <f t="shared" si="1"/>
        <v>HEADLINE</v>
      </c>
    </row>
    <row r="67" spans="2:11">
      <c r="B67" s="26">
        <v>607064</v>
      </c>
      <c r="C67" s="26" t="s">
        <v>172</v>
      </c>
      <c r="D67" s="27" t="s">
        <v>173</v>
      </c>
      <c r="E67" s="33" t="s">
        <v>227</v>
      </c>
      <c r="F67" s="27" t="s">
        <v>8</v>
      </c>
      <c r="G67" s="34" t="s">
        <v>9</v>
      </c>
      <c r="H67" s="56">
        <v>677</v>
      </c>
      <c r="I67" s="47" t="s">
        <v>14</v>
      </c>
      <c r="J67" s="5">
        <f t="shared" si="0"/>
        <v>1</v>
      </c>
      <c r="K67" s="5" t="str">
        <f t="shared" si="1"/>
        <v/>
      </c>
    </row>
    <row r="68" spans="2:11">
      <c r="B68" s="26">
        <v>961528</v>
      </c>
      <c r="C68" s="26" t="s">
        <v>172</v>
      </c>
      <c r="D68" s="27" t="s">
        <v>173</v>
      </c>
      <c r="E68" s="33" t="s">
        <v>228</v>
      </c>
      <c r="F68" s="27" t="s">
        <v>8</v>
      </c>
      <c r="G68" s="34" t="s">
        <v>9</v>
      </c>
      <c r="H68" s="56">
        <v>649</v>
      </c>
      <c r="I68" s="47" t="s">
        <v>14</v>
      </c>
      <c r="J68" s="5">
        <f t="shared" si="0"/>
        <v>1</v>
      </c>
      <c r="K68" s="5" t="str">
        <f t="shared" si="1"/>
        <v/>
      </c>
    </row>
    <row r="69" spans="2:11">
      <c r="B69" s="26">
        <v>302360</v>
      </c>
      <c r="C69" s="26" t="s">
        <v>172</v>
      </c>
      <c r="D69" s="27" t="s">
        <v>173</v>
      </c>
      <c r="E69" s="33" t="s">
        <v>188</v>
      </c>
      <c r="F69" s="27" t="s">
        <v>8</v>
      </c>
      <c r="G69" s="34" t="s">
        <v>9</v>
      </c>
      <c r="H69" s="56" t="s">
        <v>14</v>
      </c>
      <c r="I69" s="47" t="s">
        <v>30</v>
      </c>
      <c r="J69" s="5">
        <f t="shared" si="0"/>
        <v>1</v>
      </c>
      <c r="K69" s="5" t="str">
        <f t="shared" si="1"/>
        <v/>
      </c>
    </row>
    <row r="70" spans="2:11">
      <c r="B70" s="26">
        <v>55450</v>
      </c>
      <c r="C70" s="26" t="s">
        <v>31</v>
      </c>
      <c r="D70" s="27" t="s">
        <v>173</v>
      </c>
      <c r="E70" s="33" t="s">
        <v>227</v>
      </c>
      <c r="F70" s="27" t="s">
        <v>8</v>
      </c>
      <c r="G70" s="34" t="s">
        <v>9</v>
      </c>
      <c r="H70" s="56">
        <v>677</v>
      </c>
      <c r="I70" s="47" t="s">
        <v>14</v>
      </c>
      <c r="J70" s="5">
        <f t="shared" si="0"/>
        <v>0</v>
      </c>
      <c r="K70" s="5" t="str">
        <f t="shared" si="1"/>
        <v/>
      </c>
    </row>
    <row r="71" spans="2:11">
      <c r="B71" s="26">
        <v>684118</v>
      </c>
      <c r="C71" s="26" t="s">
        <v>31</v>
      </c>
      <c r="D71" s="27" t="s">
        <v>173</v>
      </c>
      <c r="E71" s="33" t="s">
        <v>228</v>
      </c>
      <c r="F71" s="27" t="s">
        <v>8</v>
      </c>
      <c r="G71" s="34" t="s">
        <v>9</v>
      </c>
      <c r="H71" s="56">
        <v>655</v>
      </c>
      <c r="I71" s="47" t="s">
        <v>14</v>
      </c>
      <c r="J71" s="5">
        <f t="shared" si="0"/>
        <v>0</v>
      </c>
      <c r="K71" s="5" t="str">
        <f t="shared" si="1"/>
        <v/>
      </c>
    </row>
    <row r="72" spans="2:11">
      <c r="B72" s="26" t="s">
        <v>169</v>
      </c>
      <c r="C72" s="26" t="s">
        <v>52</v>
      </c>
      <c r="D72" s="27" t="s">
        <v>14</v>
      </c>
      <c r="E72" s="33" t="s">
        <v>14</v>
      </c>
      <c r="F72" s="27" t="s">
        <v>14</v>
      </c>
      <c r="G72" s="34" t="s">
        <v>14</v>
      </c>
      <c r="H72" s="56" t="s">
        <v>14</v>
      </c>
      <c r="I72" s="47" t="s">
        <v>14</v>
      </c>
      <c r="J72" s="5">
        <f t="shared" ref="J72:J80" si="2">IF(C72=C71,J71,IFERROR(1/J71-1,1))*IF(K72="HEADLINE",0,1)</f>
        <v>0</v>
      </c>
      <c r="K72" s="5" t="str">
        <f t="shared" ref="K72:K82" si="3">IF(E72="","HEADLINE","")</f>
        <v>HEADLINE</v>
      </c>
    </row>
    <row r="73" spans="2:11">
      <c r="B73" s="26">
        <v>832337</v>
      </c>
      <c r="C73" s="26" t="s">
        <v>63</v>
      </c>
      <c r="D73" s="27" t="s">
        <v>211</v>
      </c>
      <c r="E73" s="33" t="s">
        <v>229</v>
      </c>
      <c r="F73" s="27" t="s">
        <v>8</v>
      </c>
      <c r="G73" s="34" t="s">
        <v>9</v>
      </c>
      <c r="H73" s="56">
        <v>406</v>
      </c>
      <c r="I73" s="47" t="s">
        <v>14</v>
      </c>
      <c r="J73" s="5">
        <f t="shared" si="2"/>
        <v>1</v>
      </c>
      <c r="K73" s="5" t="str">
        <f t="shared" si="3"/>
        <v/>
      </c>
    </row>
    <row r="74" spans="2:11">
      <c r="B74" s="26">
        <v>674094</v>
      </c>
      <c r="C74" s="26" t="s">
        <v>65</v>
      </c>
      <c r="D74" s="27" t="s">
        <v>230</v>
      </c>
      <c r="E74" s="33" t="s">
        <v>229</v>
      </c>
      <c r="F74" s="27" t="s">
        <v>8</v>
      </c>
      <c r="G74" s="34" t="s">
        <v>9</v>
      </c>
      <c r="H74" s="56">
        <v>555</v>
      </c>
      <c r="I74" s="47" t="s">
        <v>14</v>
      </c>
      <c r="J74" s="5">
        <f t="shared" si="2"/>
        <v>0</v>
      </c>
      <c r="K74" s="5" t="str">
        <f t="shared" si="3"/>
        <v/>
      </c>
    </row>
    <row r="75" spans="2:11">
      <c r="B75" s="26">
        <v>184592</v>
      </c>
      <c r="C75" s="26" t="s">
        <v>42</v>
      </c>
      <c r="D75" s="27" t="s">
        <v>37</v>
      </c>
      <c r="E75" s="33" t="s">
        <v>231</v>
      </c>
      <c r="F75" s="27" t="s">
        <v>8</v>
      </c>
      <c r="G75" s="34" t="s">
        <v>9</v>
      </c>
      <c r="H75" s="56">
        <v>600</v>
      </c>
      <c r="I75" s="47" t="s">
        <v>14</v>
      </c>
      <c r="J75" s="5">
        <f t="shared" si="2"/>
        <v>1</v>
      </c>
      <c r="K75" s="5" t="str">
        <f t="shared" si="3"/>
        <v/>
      </c>
    </row>
    <row r="76" spans="2:11">
      <c r="B76" s="26" t="s">
        <v>169</v>
      </c>
      <c r="C76" s="26" t="s">
        <v>218</v>
      </c>
      <c r="D76" s="27" t="s">
        <v>14</v>
      </c>
      <c r="E76" s="33" t="s">
        <v>14</v>
      </c>
      <c r="F76" s="27" t="s">
        <v>14</v>
      </c>
      <c r="G76" s="34" t="s">
        <v>14</v>
      </c>
      <c r="H76" s="56" t="s">
        <v>14</v>
      </c>
      <c r="I76" s="47" t="s">
        <v>14</v>
      </c>
      <c r="J76" s="5">
        <f t="shared" si="2"/>
        <v>0</v>
      </c>
      <c r="K76" s="5" t="str">
        <f t="shared" si="3"/>
        <v>HEADLINE</v>
      </c>
    </row>
    <row r="77" spans="2:11">
      <c r="B77" s="26">
        <v>978026</v>
      </c>
      <c r="C77" s="26" t="s">
        <v>172</v>
      </c>
      <c r="D77" s="27" t="s">
        <v>173</v>
      </c>
      <c r="E77" s="33" t="s">
        <v>232</v>
      </c>
      <c r="F77" s="27" t="s">
        <v>8</v>
      </c>
      <c r="G77" s="34" t="s">
        <v>9</v>
      </c>
      <c r="H77" s="56">
        <v>674</v>
      </c>
      <c r="I77" s="47" t="s">
        <v>14</v>
      </c>
      <c r="J77" s="5">
        <f t="shared" si="2"/>
        <v>1</v>
      </c>
      <c r="K77" s="5" t="str">
        <f t="shared" si="3"/>
        <v/>
      </c>
    </row>
    <row r="78" spans="2:11">
      <c r="B78" s="26">
        <v>793394</v>
      </c>
      <c r="C78" s="26" t="s">
        <v>31</v>
      </c>
      <c r="D78" s="27" t="s">
        <v>173</v>
      </c>
      <c r="E78" s="33" t="s">
        <v>232</v>
      </c>
      <c r="F78" s="27" t="s">
        <v>8</v>
      </c>
      <c r="G78" s="34" t="s">
        <v>9</v>
      </c>
      <c r="H78" s="56">
        <v>674</v>
      </c>
      <c r="I78" s="47" t="s">
        <v>14</v>
      </c>
      <c r="J78" s="5">
        <f t="shared" si="2"/>
        <v>0</v>
      </c>
      <c r="K78" s="5" t="str">
        <f t="shared" si="3"/>
        <v/>
      </c>
    </row>
    <row r="79" spans="2:11">
      <c r="B79" s="26">
        <v>658034</v>
      </c>
      <c r="C79" s="26" t="s">
        <v>42</v>
      </c>
      <c r="D79" s="27" t="s">
        <v>37</v>
      </c>
      <c r="E79" s="33" t="s">
        <v>233</v>
      </c>
      <c r="F79" s="27" t="s">
        <v>8</v>
      </c>
      <c r="G79" s="34" t="s">
        <v>9</v>
      </c>
      <c r="H79" s="56">
        <v>668</v>
      </c>
      <c r="I79" s="47" t="s">
        <v>14</v>
      </c>
      <c r="J79" s="5">
        <f t="shared" si="2"/>
        <v>1</v>
      </c>
      <c r="K79" s="5" t="str">
        <f t="shared" si="3"/>
        <v/>
      </c>
    </row>
    <row r="80" spans="2:11">
      <c r="B80" s="26">
        <v>630076</v>
      </c>
      <c r="C80" s="26" t="s">
        <v>42</v>
      </c>
      <c r="D80" s="27" t="s">
        <v>146</v>
      </c>
      <c r="E80" s="33" t="s">
        <v>234</v>
      </c>
      <c r="F80" s="27" t="s">
        <v>8</v>
      </c>
      <c r="G80" s="34" t="s">
        <v>9</v>
      </c>
      <c r="H80" s="56">
        <v>686</v>
      </c>
      <c r="I80" s="47" t="s">
        <v>14</v>
      </c>
      <c r="J80" s="5">
        <f t="shared" si="2"/>
        <v>1</v>
      </c>
      <c r="K80" s="5" t="str">
        <f t="shared" si="3"/>
        <v/>
      </c>
    </row>
    <row r="81" spans="1:11" s="50" customFormat="1">
      <c r="A81" s="20"/>
      <c r="B81" s="48"/>
      <c r="C81" s="38"/>
      <c r="D81" s="38"/>
      <c r="E81" s="40"/>
      <c r="F81" s="38"/>
      <c r="G81" s="38"/>
      <c r="H81" s="10"/>
      <c r="I81" s="49"/>
      <c r="J81" s="5" t="e">
        <f>IF(C81=#REF!,#REF!,IFERROR(1/#REF!-1,1))*IF(K81="HEADLINE",0,1)</f>
        <v>#REF!</v>
      </c>
      <c r="K81" s="5" t="str">
        <f t="shared" si="3"/>
        <v>HEADLINE</v>
      </c>
    </row>
    <row r="82" spans="1:11" s="50" customFormat="1">
      <c r="A82" s="20"/>
      <c r="B82" s="48"/>
      <c r="C82" s="38"/>
      <c r="D82" s="38"/>
      <c r="E82" s="40"/>
      <c r="F82" s="38"/>
      <c r="G82" s="38"/>
      <c r="H82" s="10"/>
      <c r="I82" s="49"/>
      <c r="J82" s="5" t="e">
        <f t="shared" ref="J82" si="4">IF(C82=C81,J81,IFERROR(1/J81-1,1))*IF(K82="HEADLINE",0,1)</f>
        <v>#REF!</v>
      </c>
      <c r="K82" s="5" t="str">
        <f t="shared" si="3"/>
        <v>HEADLINE</v>
      </c>
    </row>
    <row r="83" spans="1:11" s="50" customFormat="1">
      <c r="A83" s="20"/>
      <c r="B83" s="48"/>
      <c r="C83" s="38"/>
      <c r="D83" s="38"/>
      <c r="E83" s="40"/>
      <c r="F83" s="38"/>
      <c r="G83" s="38"/>
      <c r="H83" s="10"/>
      <c r="I83" s="49"/>
      <c r="J83" s="5"/>
      <c r="K83" s="5"/>
    </row>
    <row r="84" spans="1:11" s="50" customFormat="1" ht="26.45" customHeight="1">
      <c r="A84" s="20"/>
      <c r="B84" s="150" t="s">
        <v>235</v>
      </c>
      <c r="C84" s="151"/>
      <c r="D84" s="151"/>
      <c r="E84" s="151"/>
      <c r="F84" s="151"/>
      <c r="G84" s="151"/>
      <c r="H84" s="152"/>
      <c r="I84" s="49"/>
      <c r="J84" s="5"/>
      <c r="K84" s="5"/>
    </row>
    <row r="85" spans="1:11" s="50" customFormat="1" ht="26.45" customHeight="1">
      <c r="A85" s="20"/>
      <c r="B85" s="153" t="s">
        <v>195</v>
      </c>
      <c r="C85" s="146"/>
      <c r="D85" s="146"/>
      <c r="E85" s="146"/>
      <c r="F85" s="146"/>
      <c r="G85" s="146"/>
      <c r="H85" s="154"/>
      <c r="I85" s="49"/>
      <c r="J85" s="5"/>
      <c r="K85" s="5"/>
    </row>
    <row r="86" spans="1:11" s="50" customFormat="1" ht="14.25">
      <c r="A86" s="20"/>
      <c r="B86" s="155" t="s">
        <v>196</v>
      </c>
      <c r="C86" s="156"/>
      <c r="D86" s="156"/>
      <c r="E86" s="156"/>
      <c r="F86" s="156"/>
      <c r="G86" s="156"/>
      <c r="H86" s="157"/>
      <c r="I86" s="49"/>
      <c r="J86" s="5"/>
      <c r="K86" s="5"/>
    </row>
    <row r="87" spans="1:11" s="50" customFormat="1">
      <c r="A87" s="20"/>
      <c r="B87" s="48"/>
      <c r="C87" s="38"/>
      <c r="D87" s="38"/>
      <c r="E87" s="40"/>
      <c r="F87" s="38"/>
      <c r="G87" s="38"/>
      <c r="H87" s="10"/>
      <c r="I87" s="49"/>
      <c r="J87" s="5"/>
      <c r="K87" s="5"/>
    </row>
    <row r="88" spans="1:11" s="50" customFormat="1">
      <c r="A88" s="20"/>
      <c r="B88" s="48"/>
      <c r="C88" s="38"/>
      <c r="D88" s="38"/>
      <c r="E88" s="40"/>
      <c r="F88" s="38"/>
      <c r="G88" s="38"/>
      <c r="H88" s="10"/>
      <c r="I88" s="49"/>
      <c r="J88" s="5"/>
      <c r="K88" s="5"/>
    </row>
    <row r="89" spans="1:11" s="50" customFormat="1">
      <c r="A89" s="20"/>
      <c r="B89" s="48"/>
      <c r="C89" s="38"/>
      <c r="D89" s="38"/>
      <c r="E89" s="40"/>
      <c r="F89" s="38"/>
      <c r="G89" s="38"/>
      <c r="H89" s="10"/>
      <c r="I89" s="49"/>
      <c r="J89" s="5"/>
      <c r="K89" s="5"/>
    </row>
    <row r="90" spans="1:11" s="50" customFormat="1">
      <c r="A90" s="20"/>
      <c r="B90" s="48"/>
      <c r="C90" s="38"/>
      <c r="D90" s="38"/>
      <c r="E90" s="40"/>
      <c r="F90" s="38"/>
      <c r="G90" s="38"/>
      <c r="H90" s="10"/>
      <c r="I90" s="49"/>
      <c r="J90" s="5"/>
      <c r="K90" s="5"/>
    </row>
    <row r="91" spans="1:11" s="50" customFormat="1">
      <c r="A91" s="20"/>
      <c r="B91" s="48"/>
      <c r="C91" s="38"/>
      <c r="D91" s="38"/>
      <c r="E91" s="40"/>
      <c r="F91" s="38"/>
      <c r="G91" s="38"/>
      <c r="H91" s="10"/>
      <c r="I91" s="49"/>
      <c r="J91" s="5"/>
      <c r="K91" s="5"/>
    </row>
    <row r="92" spans="1:11" s="50" customFormat="1">
      <c r="A92" s="20"/>
      <c r="B92" s="48"/>
      <c r="C92" s="38"/>
      <c r="D92" s="38"/>
      <c r="E92" s="40"/>
      <c r="F92" s="38"/>
      <c r="G92" s="38"/>
      <c r="H92" s="10"/>
      <c r="I92" s="49"/>
      <c r="J92" s="5"/>
      <c r="K92" s="5"/>
    </row>
    <row r="93" spans="1:11" s="50" customFormat="1">
      <c r="A93" s="20"/>
      <c r="B93" s="48"/>
      <c r="C93" s="38"/>
      <c r="D93" s="38"/>
      <c r="E93" s="40"/>
      <c r="F93" s="38"/>
      <c r="G93" s="38"/>
      <c r="H93" s="10"/>
      <c r="I93" s="49"/>
      <c r="J93" s="5"/>
      <c r="K93" s="5"/>
    </row>
    <row r="94" spans="1:11" s="50" customFormat="1">
      <c r="A94" s="20"/>
      <c r="B94" s="48"/>
      <c r="C94" s="38"/>
      <c r="D94" s="38"/>
      <c r="E94" s="40"/>
      <c r="F94" s="38"/>
      <c r="G94" s="38"/>
      <c r="H94" s="10"/>
      <c r="I94" s="49"/>
      <c r="J94" s="5"/>
      <c r="K94" s="5"/>
    </row>
    <row r="95" spans="1:11" s="50" customFormat="1">
      <c r="A95" s="20"/>
      <c r="B95" s="48"/>
      <c r="C95" s="38"/>
      <c r="D95" s="38"/>
      <c r="E95" s="40"/>
      <c r="F95" s="38"/>
      <c r="G95" s="38"/>
      <c r="H95" s="10"/>
      <c r="I95" s="49"/>
      <c r="J95" s="5"/>
      <c r="K95" s="5"/>
    </row>
    <row r="96" spans="1:11" s="50" customFormat="1">
      <c r="A96" s="20"/>
      <c r="B96" s="48"/>
      <c r="C96" s="38"/>
      <c r="D96" s="38"/>
      <c r="E96" s="40"/>
      <c r="F96" s="38"/>
      <c r="G96" s="38"/>
      <c r="H96" s="10"/>
      <c r="I96" s="49"/>
      <c r="J96" s="5"/>
      <c r="K96" s="5"/>
    </row>
    <row r="97" spans="1:11" s="50" customFormat="1">
      <c r="A97" s="20"/>
      <c r="B97" s="48"/>
      <c r="C97" s="38"/>
      <c r="D97" s="38"/>
      <c r="E97" s="40"/>
      <c r="F97" s="38"/>
      <c r="G97" s="38"/>
      <c r="H97" s="10"/>
      <c r="I97" s="49"/>
      <c r="J97" s="5"/>
      <c r="K97" s="5"/>
    </row>
    <row r="98" spans="1:11" s="50" customFormat="1">
      <c r="A98" s="20"/>
      <c r="B98" s="48"/>
      <c r="C98" s="38"/>
      <c r="D98" s="38"/>
      <c r="E98" s="40"/>
      <c r="F98" s="38"/>
      <c r="G98" s="38"/>
      <c r="H98" s="10"/>
      <c r="I98" s="49"/>
      <c r="J98" s="5"/>
      <c r="K98" s="5"/>
    </row>
    <row r="99" spans="1:11" s="50" customFormat="1">
      <c r="A99" s="20"/>
      <c r="B99" s="48"/>
      <c r="C99" s="38"/>
      <c r="D99" s="38"/>
      <c r="E99" s="40"/>
      <c r="F99" s="38"/>
      <c r="G99" s="38"/>
      <c r="H99" s="10"/>
      <c r="I99" s="49"/>
      <c r="J99" s="5"/>
      <c r="K99" s="5"/>
    </row>
    <row r="100" spans="1:11" s="50" customFormat="1">
      <c r="A100" s="20"/>
      <c r="B100" s="48"/>
      <c r="C100" s="38"/>
      <c r="D100" s="38"/>
      <c r="E100" s="40"/>
      <c r="F100" s="38"/>
      <c r="G100" s="38"/>
      <c r="H100" s="10"/>
      <c r="I100" s="49"/>
      <c r="J100" s="5"/>
      <c r="K100" s="5"/>
    </row>
    <row r="101" spans="1:11" s="50" customFormat="1">
      <c r="A101" s="20"/>
      <c r="B101" s="48"/>
      <c r="C101" s="38"/>
      <c r="D101" s="38"/>
      <c r="E101" s="40"/>
      <c r="F101" s="38"/>
      <c r="G101" s="38"/>
      <c r="H101" s="10"/>
      <c r="I101" s="49"/>
      <c r="J101" s="5"/>
      <c r="K101" s="5"/>
    </row>
    <row r="102" spans="1:11" s="50" customFormat="1">
      <c r="A102" s="20"/>
      <c r="B102" s="48"/>
      <c r="C102" s="38"/>
      <c r="D102" s="38"/>
      <c r="E102" s="40"/>
      <c r="F102" s="38"/>
      <c r="G102" s="38"/>
      <c r="H102" s="10"/>
      <c r="I102" s="49"/>
      <c r="J102" s="5"/>
      <c r="K102" s="5"/>
    </row>
    <row r="103" spans="1:11" s="50" customFormat="1">
      <c r="A103" s="20"/>
      <c r="B103" s="48"/>
      <c r="C103" s="38"/>
      <c r="D103" s="38"/>
      <c r="E103" s="40"/>
      <c r="F103" s="38"/>
      <c r="G103" s="38"/>
      <c r="H103" s="10"/>
      <c r="I103" s="49"/>
      <c r="J103" s="5"/>
      <c r="K103" s="5"/>
    </row>
    <row r="104" spans="1:11" s="50" customFormat="1">
      <c r="A104" s="20"/>
      <c r="B104" s="48"/>
      <c r="C104" s="38"/>
      <c r="D104" s="38"/>
      <c r="E104" s="40"/>
      <c r="F104" s="38"/>
      <c r="G104" s="38"/>
      <c r="H104" s="10"/>
      <c r="I104" s="49"/>
      <c r="J104" s="5"/>
      <c r="K104" s="5"/>
    </row>
    <row r="105" spans="1:11" s="50" customFormat="1">
      <c r="A105" s="20"/>
      <c r="B105" s="48"/>
      <c r="C105" s="38"/>
      <c r="D105" s="38"/>
      <c r="E105" s="40"/>
      <c r="F105" s="38"/>
      <c r="G105" s="38"/>
      <c r="H105" s="10"/>
      <c r="I105" s="49"/>
      <c r="J105" s="5"/>
      <c r="K105" s="5"/>
    </row>
    <row r="106" spans="1:11" s="50" customFormat="1">
      <c r="A106" s="20"/>
      <c r="B106" s="48"/>
      <c r="C106" s="38"/>
      <c r="D106" s="38"/>
      <c r="E106" s="40"/>
      <c r="F106" s="38"/>
      <c r="G106" s="38"/>
      <c r="H106" s="10"/>
      <c r="I106" s="49"/>
      <c r="J106" s="5"/>
      <c r="K106" s="5"/>
    </row>
    <row r="107" spans="1:11" s="50" customFormat="1">
      <c r="A107" s="20"/>
      <c r="B107" s="48"/>
      <c r="C107" s="38"/>
      <c r="D107" s="38"/>
      <c r="E107" s="40"/>
      <c r="F107" s="38"/>
      <c r="G107" s="38"/>
      <c r="H107" s="10"/>
      <c r="I107" s="49"/>
      <c r="J107" s="5"/>
      <c r="K107" s="5"/>
    </row>
    <row r="108" spans="1:11" s="50" customFormat="1">
      <c r="A108" s="20"/>
      <c r="B108" s="48"/>
      <c r="C108" s="38"/>
      <c r="D108" s="38"/>
      <c r="E108" s="40"/>
      <c r="F108" s="38"/>
      <c r="G108" s="38"/>
      <c r="H108" s="10"/>
      <c r="I108" s="49"/>
      <c r="J108" s="5"/>
      <c r="K108" s="5"/>
    </row>
    <row r="109" spans="1:11" s="50" customFormat="1">
      <c r="A109" s="20"/>
      <c r="B109" s="48"/>
      <c r="C109" s="38"/>
      <c r="D109" s="38"/>
      <c r="E109" s="40"/>
      <c r="F109" s="38"/>
      <c r="G109" s="38"/>
      <c r="H109" s="10"/>
      <c r="I109" s="49"/>
      <c r="J109" s="5"/>
      <c r="K109" s="5"/>
    </row>
    <row r="110" spans="1:11" s="50" customFormat="1">
      <c r="A110" s="20"/>
      <c r="B110" s="48"/>
      <c r="C110" s="38"/>
      <c r="D110" s="38"/>
      <c r="E110" s="40"/>
      <c r="F110" s="38"/>
      <c r="G110" s="38"/>
      <c r="H110" s="10"/>
      <c r="I110" s="49"/>
      <c r="J110" s="5"/>
      <c r="K110" s="5"/>
    </row>
    <row r="111" spans="1:11" s="50" customFormat="1">
      <c r="A111" s="20"/>
      <c r="B111" s="48"/>
      <c r="C111" s="38"/>
      <c r="D111" s="38"/>
      <c r="E111" s="40"/>
      <c r="F111" s="38"/>
      <c r="G111" s="38"/>
      <c r="H111" s="10"/>
      <c r="I111" s="49"/>
      <c r="J111" s="5"/>
      <c r="K111" s="5"/>
    </row>
    <row r="112" spans="1:11" s="50" customFormat="1">
      <c r="A112" s="20"/>
      <c r="B112" s="48"/>
      <c r="C112" s="38"/>
      <c r="D112" s="38"/>
      <c r="E112" s="40"/>
      <c r="F112" s="38"/>
      <c r="G112" s="38"/>
      <c r="H112" s="10"/>
      <c r="I112" s="49"/>
      <c r="J112" s="5"/>
      <c r="K112" s="5"/>
    </row>
    <row r="113" spans="1:11" s="50" customFormat="1">
      <c r="A113" s="20"/>
      <c r="B113" s="48"/>
      <c r="C113" s="38"/>
      <c r="D113" s="38"/>
      <c r="E113" s="40"/>
      <c r="F113" s="38"/>
      <c r="G113" s="38"/>
      <c r="H113" s="10"/>
      <c r="I113" s="49"/>
      <c r="J113" s="5"/>
      <c r="K113" s="5"/>
    </row>
    <row r="114" spans="1:11" s="50" customFormat="1">
      <c r="A114" s="20"/>
      <c r="B114" s="48"/>
      <c r="C114" s="38"/>
      <c r="D114" s="38"/>
      <c r="E114" s="40"/>
      <c r="F114" s="38"/>
      <c r="G114" s="38"/>
      <c r="H114" s="10"/>
      <c r="I114" s="49"/>
      <c r="J114" s="5"/>
      <c r="K114" s="5"/>
    </row>
    <row r="115" spans="1:11" s="50" customFormat="1">
      <c r="A115" s="20"/>
      <c r="B115" s="48"/>
      <c r="C115" s="38"/>
      <c r="D115" s="38"/>
      <c r="E115" s="40"/>
      <c r="F115" s="38"/>
      <c r="G115" s="38"/>
      <c r="H115" s="10"/>
      <c r="I115" s="49"/>
      <c r="J115" s="5"/>
      <c r="K115" s="5"/>
    </row>
    <row r="116" spans="1:11" s="50" customFormat="1">
      <c r="A116" s="20"/>
      <c r="B116" s="48"/>
      <c r="C116" s="38"/>
      <c r="D116" s="38"/>
      <c r="E116" s="40"/>
      <c r="F116" s="38"/>
      <c r="G116" s="38"/>
      <c r="H116" s="10"/>
      <c r="I116" s="49"/>
      <c r="J116" s="5"/>
      <c r="K116" s="5"/>
    </row>
    <row r="117" spans="1:11" s="50" customFormat="1">
      <c r="A117" s="20"/>
      <c r="B117" s="48"/>
      <c r="C117" s="38"/>
      <c r="D117" s="38"/>
      <c r="E117" s="40"/>
      <c r="F117" s="38"/>
      <c r="G117" s="38"/>
      <c r="H117" s="10"/>
      <c r="I117" s="49"/>
      <c r="J117" s="5"/>
      <c r="K117" s="5"/>
    </row>
    <row r="118" spans="1:11" s="50" customFormat="1">
      <c r="A118" s="20"/>
      <c r="B118" s="48"/>
      <c r="C118" s="38"/>
      <c r="D118" s="38"/>
      <c r="E118" s="40"/>
      <c r="F118" s="38"/>
      <c r="G118" s="38"/>
      <c r="H118" s="10"/>
      <c r="I118" s="49"/>
      <c r="J118" s="5"/>
      <c r="K118" s="5"/>
    </row>
    <row r="119" spans="1:11" s="50" customFormat="1">
      <c r="A119" s="20"/>
      <c r="B119" s="48"/>
      <c r="C119" s="38"/>
      <c r="D119" s="38"/>
      <c r="E119" s="40"/>
      <c r="F119" s="38"/>
      <c r="G119" s="38"/>
      <c r="H119" s="10"/>
      <c r="I119" s="49"/>
      <c r="J119" s="5"/>
      <c r="K119" s="5"/>
    </row>
    <row r="120" spans="1:11" s="50" customFormat="1">
      <c r="A120" s="20"/>
      <c r="B120" s="48"/>
      <c r="C120" s="38"/>
      <c r="D120" s="38"/>
      <c r="E120" s="40"/>
      <c r="F120" s="38"/>
      <c r="G120" s="38"/>
      <c r="H120" s="10"/>
      <c r="I120" s="49"/>
      <c r="J120" s="5"/>
      <c r="K120" s="5"/>
    </row>
    <row r="121" spans="1:11" s="50" customFormat="1">
      <c r="A121" s="20"/>
      <c r="B121" s="48"/>
      <c r="C121" s="38"/>
      <c r="D121" s="38"/>
      <c r="E121" s="40"/>
      <c r="F121" s="38"/>
      <c r="G121" s="38"/>
      <c r="H121" s="10"/>
      <c r="I121" s="49"/>
      <c r="J121" s="5"/>
      <c r="K121" s="5"/>
    </row>
    <row r="122" spans="1:11" s="50" customFormat="1">
      <c r="A122" s="20"/>
      <c r="B122" s="48"/>
      <c r="C122" s="38"/>
      <c r="D122" s="38"/>
      <c r="E122" s="40"/>
      <c r="F122" s="38"/>
      <c r="G122" s="38"/>
      <c r="H122" s="10"/>
      <c r="I122" s="49"/>
      <c r="J122" s="5"/>
      <c r="K122" s="5"/>
    </row>
    <row r="123" spans="1:11" s="50" customFormat="1">
      <c r="A123" s="20"/>
      <c r="B123" s="48"/>
      <c r="C123" s="38"/>
      <c r="D123" s="38"/>
      <c r="E123" s="40"/>
      <c r="F123" s="38"/>
      <c r="G123" s="38"/>
      <c r="H123" s="10"/>
      <c r="I123" s="49"/>
      <c r="J123" s="5"/>
      <c r="K123" s="5"/>
    </row>
    <row r="124" spans="1:11" s="50" customFormat="1">
      <c r="A124" s="20"/>
      <c r="B124" s="48"/>
      <c r="C124" s="38"/>
      <c r="D124" s="38"/>
      <c r="E124" s="40"/>
      <c r="F124" s="38"/>
      <c r="G124" s="38"/>
      <c r="H124" s="10"/>
      <c r="I124" s="49"/>
      <c r="J124" s="5"/>
      <c r="K124" s="5"/>
    </row>
    <row r="125" spans="1:11" s="50" customFormat="1">
      <c r="A125" s="20"/>
      <c r="B125" s="48"/>
      <c r="C125" s="38"/>
      <c r="D125" s="38"/>
      <c r="E125" s="40"/>
      <c r="F125" s="38"/>
      <c r="G125" s="38"/>
      <c r="H125" s="10"/>
      <c r="I125" s="49"/>
      <c r="J125" s="5"/>
      <c r="K125" s="5"/>
    </row>
    <row r="126" spans="1:11" s="50" customFormat="1">
      <c r="A126" s="20"/>
      <c r="B126" s="48"/>
      <c r="C126" s="38"/>
      <c r="D126" s="38"/>
      <c r="E126" s="40"/>
      <c r="F126" s="38"/>
      <c r="G126" s="38"/>
      <c r="H126" s="10"/>
      <c r="I126" s="49"/>
      <c r="J126" s="5"/>
      <c r="K126" s="5"/>
    </row>
    <row r="127" spans="1:11" s="50" customFormat="1">
      <c r="A127" s="20"/>
      <c r="B127" s="48"/>
      <c r="C127" s="38"/>
      <c r="D127" s="38"/>
      <c r="E127" s="40"/>
      <c r="F127" s="38"/>
      <c r="G127" s="38"/>
      <c r="H127" s="10"/>
      <c r="I127" s="49"/>
      <c r="J127" s="5"/>
      <c r="K127" s="5"/>
    </row>
    <row r="128" spans="1:11" s="50" customFormat="1">
      <c r="A128" s="20"/>
      <c r="B128" s="48"/>
      <c r="C128" s="38"/>
      <c r="D128" s="38"/>
      <c r="E128" s="40"/>
      <c r="F128" s="38"/>
      <c r="G128" s="38"/>
      <c r="H128" s="10"/>
      <c r="I128" s="49"/>
      <c r="J128" s="5"/>
      <c r="K128" s="5"/>
    </row>
    <row r="129" spans="1:11" s="50" customFormat="1">
      <c r="A129" s="20"/>
      <c r="B129" s="48"/>
      <c r="C129" s="38"/>
      <c r="D129" s="38"/>
      <c r="E129" s="40"/>
      <c r="F129" s="38"/>
      <c r="G129" s="38"/>
      <c r="H129" s="10"/>
      <c r="I129" s="49"/>
      <c r="J129" s="5"/>
      <c r="K129" s="5"/>
    </row>
    <row r="130" spans="1:11" s="50" customFormat="1">
      <c r="A130" s="20"/>
      <c r="B130" s="48"/>
      <c r="C130" s="38"/>
      <c r="D130" s="38"/>
      <c r="E130" s="40"/>
      <c r="F130" s="38"/>
      <c r="G130" s="38"/>
      <c r="H130" s="10"/>
      <c r="I130" s="49"/>
      <c r="J130" s="5"/>
      <c r="K130" s="5"/>
    </row>
    <row r="131" spans="1:11" s="50" customFormat="1">
      <c r="A131" s="20"/>
      <c r="B131" s="48"/>
      <c r="C131" s="38"/>
      <c r="D131" s="38"/>
      <c r="E131" s="40"/>
      <c r="F131" s="38"/>
      <c r="G131" s="38"/>
      <c r="H131" s="10"/>
      <c r="I131" s="49"/>
      <c r="J131" s="5"/>
      <c r="K131" s="5"/>
    </row>
    <row r="132" spans="1:11" s="50" customFormat="1">
      <c r="A132" s="20"/>
      <c r="B132" s="48"/>
      <c r="C132" s="38"/>
      <c r="D132" s="38"/>
      <c r="E132" s="40"/>
      <c r="F132" s="38"/>
      <c r="G132" s="38"/>
      <c r="H132" s="10"/>
      <c r="I132" s="49"/>
      <c r="J132" s="5"/>
      <c r="K132" s="5"/>
    </row>
    <row r="133" spans="1:11" s="50" customFormat="1">
      <c r="A133" s="20"/>
      <c r="B133" s="48"/>
      <c r="C133" s="38"/>
      <c r="D133" s="38"/>
      <c r="E133" s="40"/>
      <c r="F133" s="38"/>
      <c r="G133" s="38"/>
      <c r="H133" s="10"/>
      <c r="I133" s="49"/>
      <c r="J133" s="5"/>
      <c r="K133" s="5"/>
    </row>
    <row r="134" spans="1:11" s="50" customFormat="1">
      <c r="A134" s="20"/>
      <c r="B134" s="48"/>
      <c r="C134" s="38"/>
      <c r="D134" s="38"/>
      <c r="E134" s="40"/>
      <c r="F134" s="38"/>
      <c r="G134" s="38"/>
      <c r="H134" s="10"/>
      <c r="I134" s="49"/>
      <c r="J134" s="5"/>
      <c r="K134" s="5"/>
    </row>
    <row r="135" spans="1:11" s="50" customFormat="1">
      <c r="A135" s="20"/>
      <c r="B135" s="48"/>
      <c r="C135" s="38"/>
      <c r="D135" s="38"/>
      <c r="E135" s="40"/>
      <c r="F135" s="38"/>
      <c r="G135" s="38"/>
      <c r="H135" s="10"/>
      <c r="I135" s="49"/>
      <c r="J135" s="5"/>
      <c r="K135" s="5"/>
    </row>
    <row r="136" spans="1:11" s="50" customFormat="1">
      <c r="A136" s="20"/>
      <c r="B136" s="48"/>
      <c r="C136" s="38"/>
      <c r="D136" s="38"/>
      <c r="E136" s="40"/>
      <c r="F136" s="38"/>
      <c r="G136" s="38"/>
      <c r="H136" s="10"/>
      <c r="I136" s="49"/>
      <c r="J136" s="5"/>
      <c r="K136" s="5"/>
    </row>
    <row r="137" spans="1:11" s="50" customFormat="1">
      <c r="A137" s="20"/>
      <c r="B137" s="48"/>
      <c r="C137" s="38"/>
      <c r="D137" s="38"/>
      <c r="E137" s="40"/>
      <c r="F137" s="38"/>
      <c r="G137" s="38"/>
      <c r="H137" s="10"/>
      <c r="I137" s="49"/>
      <c r="J137" s="5"/>
      <c r="K137" s="5"/>
    </row>
    <row r="138" spans="1:11" s="50" customFormat="1">
      <c r="A138" s="20"/>
      <c r="B138" s="48"/>
      <c r="C138" s="38"/>
      <c r="D138" s="38"/>
      <c r="E138" s="40"/>
      <c r="F138" s="38"/>
      <c r="G138" s="38"/>
      <c r="H138" s="10"/>
      <c r="I138" s="49"/>
      <c r="J138" s="5"/>
      <c r="K138" s="5"/>
    </row>
    <row r="139" spans="1:11" s="50" customFormat="1">
      <c r="A139" s="20"/>
      <c r="B139" s="48"/>
      <c r="C139" s="38"/>
      <c r="D139" s="38"/>
      <c r="E139" s="40"/>
      <c r="F139" s="38"/>
      <c r="G139" s="38"/>
      <c r="H139" s="10"/>
      <c r="I139" s="49"/>
      <c r="J139" s="5"/>
      <c r="K139" s="5"/>
    </row>
    <row r="140" spans="1:11" s="50" customFormat="1">
      <c r="A140" s="20"/>
      <c r="B140" s="48"/>
      <c r="C140" s="38"/>
      <c r="D140" s="38"/>
      <c r="E140" s="40"/>
      <c r="F140" s="38"/>
      <c r="G140" s="38"/>
      <c r="H140" s="10"/>
      <c r="I140" s="49"/>
      <c r="J140" s="5"/>
      <c r="K140" s="5"/>
    </row>
    <row r="141" spans="1:11" s="50" customFormat="1">
      <c r="A141" s="20"/>
      <c r="B141" s="48"/>
      <c r="C141" s="38"/>
      <c r="D141" s="38"/>
      <c r="E141" s="40"/>
      <c r="F141" s="38"/>
      <c r="G141" s="38"/>
      <c r="H141" s="10"/>
      <c r="I141" s="49"/>
      <c r="J141" s="5"/>
      <c r="K141" s="5"/>
    </row>
    <row r="142" spans="1:11" s="50" customFormat="1">
      <c r="A142" s="20"/>
      <c r="B142" s="48"/>
      <c r="C142" s="38"/>
      <c r="D142" s="38"/>
      <c r="E142" s="40"/>
      <c r="F142" s="38"/>
      <c r="G142" s="38"/>
      <c r="H142" s="10"/>
      <c r="I142" s="49"/>
      <c r="J142" s="5"/>
      <c r="K142" s="5"/>
    </row>
    <row r="143" spans="1:11" s="50" customFormat="1">
      <c r="A143" s="20"/>
      <c r="B143" s="48"/>
      <c r="C143" s="38"/>
      <c r="D143" s="38"/>
      <c r="E143" s="40"/>
      <c r="F143" s="38"/>
      <c r="G143" s="38"/>
      <c r="H143" s="10"/>
      <c r="I143" s="49"/>
      <c r="J143" s="5"/>
      <c r="K143" s="5"/>
    </row>
    <row r="144" spans="1:11" s="50" customFormat="1">
      <c r="A144" s="20"/>
      <c r="B144" s="48"/>
      <c r="C144" s="38"/>
      <c r="D144" s="38"/>
      <c r="E144" s="40"/>
      <c r="F144" s="38"/>
      <c r="G144" s="38"/>
      <c r="H144" s="10"/>
      <c r="I144" s="49"/>
      <c r="J144" s="5"/>
      <c r="K144" s="5"/>
    </row>
    <row r="145" spans="1:11" s="50" customFormat="1">
      <c r="A145" s="20"/>
      <c r="B145" s="48"/>
      <c r="C145" s="38"/>
      <c r="D145" s="38"/>
      <c r="E145" s="40"/>
      <c r="F145" s="38"/>
      <c r="G145" s="38"/>
      <c r="H145" s="10"/>
      <c r="I145" s="49"/>
      <c r="J145" s="5"/>
      <c r="K145" s="5"/>
    </row>
    <row r="146" spans="1:11" s="50" customFormat="1">
      <c r="A146" s="20"/>
      <c r="B146" s="48"/>
      <c r="C146" s="38"/>
      <c r="D146" s="38"/>
      <c r="E146" s="40"/>
      <c r="F146" s="38"/>
      <c r="G146" s="38"/>
      <c r="H146" s="10"/>
      <c r="I146" s="49"/>
      <c r="J146" s="5"/>
      <c r="K146" s="5"/>
    </row>
    <row r="147" spans="1:11" s="50" customFormat="1">
      <c r="A147" s="20"/>
      <c r="B147" s="48"/>
      <c r="C147" s="38"/>
      <c r="D147" s="38"/>
      <c r="E147" s="40"/>
      <c r="F147" s="38"/>
      <c r="G147" s="38"/>
      <c r="H147" s="10"/>
      <c r="I147" s="49"/>
      <c r="J147" s="5"/>
      <c r="K147" s="5"/>
    </row>
    <row r="148" spans="1:11" s="50" customFormat="1">
      <c r="A148" s="20"/>
      <c r="B148" s="48"/>
      <c r="C148" s="38"/>
      <c r="D148" s="38"/>
      <c r="E148" s="40"/>
      <c r="F148" s="38"/>
      <c r="G148" s="38"/>
      <c r="H148" s="10"/>
      <c r="I148" s="49"/>
      <c r="J148" s="5"/>
      <c r="K148" s="5"/>
    </row>
    <row r="149" spans="1:11" s="50" customFormat="1">
      <c r="A149" s="20"/>
      <c r="B149" s="48"/>
      <c r="C149" s="38"/>
      <c r="D149" s="38"/>
      <c r="E149" s="40"/>
      <c r="F149" s="38"/>
      <c r="G149" s="38"/>
      <c r="H149" s="10"/>
      <c r="I149" s="49"/>
      <c r="J149" s="5"/>
      <c r="K149" s="5"/>
    </row>
    <row r="150" spans="1:11" s="50" customFormat="1">
      <c r="A150" s="20"/>
      <c r="B150" s="48"/>
      <c r="C150" s="38"/>
      <c r="D150" s="38"/>
      <c r="E150" s="40"/>
      <c r="F150" s="38"/>
      <c r="G150" s="38"/>
      <c r="H150" s="10"/>
      <c r="I150" s="49"/>
      <c r="J150" s="5"/>
      <c r="K150" s="5"/>
    </row>
    <row r="151" spans="1:11" s="50" customFormat="1">
      <c r="A151" s="20"/>
      <c r="B151" s="48"/>
      <c r="C151" s="38"/>
      <c r="D151" s="38"/>
      <c r="E151" s="40"/>
      <c r="F151" s="38"/>
      <c r="G151" s="38"/>
      <c r="H151" s="10"/>
      <c r="I151" s="49"/>
      <c r="J151" s="5"/>
      <c r="K151" s="5"/>
    </row>
    <row r="152" spans="1:11" s="50" customFormat="1">
      <c r="A152" s="20"/>
      <c r="B152" s="48"/>
      <c r="C152" s="38"/>
      <c r="D152" s="38"/>
      <c r="E152" s="40"/>
      <c r="F152" s="38"/>
      <c r="G152" s="38"/>
      <c r="H152" s="10"/>
      <c r="I152" s="49"/>
      <c r="J152" s="5"/>
      <c r="K152" s="5"/>
    </row>
    <row r="153" spans="1:11" s="50" customFormat="1">
      <c r="A153" s="20"/>
      <c r="B153" s="48"/>
      <c r="C153" s="38"/>
      <c r="D153" s="38"/>
      <c r="E153" s="40"/>
      <c r="F153" s="38"/>
      <c r="G153" s="38"/>
      <c r="H153" s="10"/>
      <c r="I153" s="49"/>
      <c r="J153" s="5"/>
      <c r="K153" s="5"/>
    </row>
    <row r="154" spans="1:11" s="50" customFormat="1">
      <c r="A154" s="20"/>
      <c r="B154" s="48"/>
      <c r="C154" s="38"/>
      <c r="D154" s="38"/>
      <c r="E154" s="40"/>
      <c r="F154" s="38"/>
      <c r="G154" s="38"/>
      <c r="H154" s="10"/>
      <c r="I154" s="49"/>
      <c r="J154" s="5"/>
      <c r="K154" s="5"/>
    </row>
    <row r="155" spans="1:11" s="50" customFormat="1">
      <c r="A155" s="20"/>
      <c r="B155" s="48"/>
      <c r="C155" s="38"/>
      <c r="D155" s="38"/>
      <c r="E155" s="40"/>
      <c r="F155" s="38"/>
      <c r="G155" s="38"/>
      <c r="H155" s="10"/>
      <c r="I155" s="49"/>
      <c r="J155" s="5"/>
      <c r="K155" s="5"/>
    </row>
  </sheetData>
  <mergeCells count="3">
    <mergeCell ref="B84:H84"/>
    <mergeCell ref="B85:H85"/>
    <mergeCell ref="B86:H86"/>
  </mergeCells>
  <conditionalFormatting sqref="B9:H80">
    <cfRule type="expression" dxfId="7" priority="1">
      <formula>$B9="X INCITY"</formula>
    </cfRule>
    <cfRule type="expression" dxfId="6" priority="2">
      <formula>$B9="X WORKS"</formula>
    </cfRule>
    <cfRule type="expression" dxfId="5" priority="3">
      <formula>$B9="X COACH"</formula>
    </cfRule>
    <cfRule type="expression" dxfId="4" priority="4">
      <formula>$B9="X MULTI"</formula>
    </cfRule>
    <cfRule type="expression" dxfId="3" priority="5">
      <formula>$B9="X LINE"</formula>
    </cfRule>
    <cfRule type="expression" dxfId="2" priority="6">
      <formula>$K9="HEADLINE"</formula>
    </cfRule>
    <cfRule type="expression" dxfId="1" priority="7">
      <formula>$J9=1</formula>
    </cfRule>
    <cfRule type="expression" dxfId="0" priority="8">
      <formula>$J9=0</formula>
    </cfRule>
  </conditionalFormatting>
  <pageMargins left="0.19685039370078741" right="0.19685039370078741" top="0.78740157480314965" bottom="0.19685039370078741" header="0.31496062992125984" footer="0.31496062992125984"/>
  <pageSetup paperSize="9" scale="4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E30C-ADE0-4173-9B5C-60A85AAAA1EC}">
  <sheetPr>
    <tabColor rgb="FF669933"/>
    <pageSetUpPr fitToPage="1"/>
  </sheetPr>
  <dimension ref="B1:XDM45"/>
  <sheetViews>
    <sheetView showGridLines="0" zoomScale="85" zoomScaleNormal="85" zoomScaleSheetLayoutView="80" zoomScalePageLayoutView="80" workbookViewId="0">
      <pane ySplit="5" topLeftCell="A6" activePane="bottomLeft" state="frozen"/>
      <selection pane="bottomLeft" activeCell="E22" sqref="E22"/>
    </sheetView>
  </sheetViews>
  <sheetFormatPr defaultColWidth="8.85546875" defaultRowHeight="12.75"/>
  <cols>
    <col min="1" max="1" width="8.85546875" style="64"/>
    <col min="2" max="2" width="31.5703125" style="64" customWidth="1"/>
    <col min="3" max="3" width="24.28515625" style="120" customWidth="1"/>
    <col min="4" max="4" width="35.42578125" style="121" customWidth="1"/>
    <col min="5" max="5" width="23.7109375" style="122" customWidth="1"/>
    <col min="6" max="6" width="35.5703125" style="123" customWidth="1"/>
    <col min="7" max="7" width="34.85546875" style="123" customWidth="1"/>
    <col min="8" max="8" width="34.5703125" style="124" customWidth="1"/>
    <col min="9" max="9" width="25.5703125" style="124" customWidth="1"/>
    <col min="10" max="10" width="36.140625" style="64" customWidth="1"/>
    <col min="11" max="16384" width="8.85546875" style="64"/>
  </cols>
  <sheetData>
    <row r="1" spans="2:11 16339:16341" s="57" customFormat="1" ht="84.95" customHeight="1">
      <c r="C1" s="58"/>
      <c r="D1" s="59"/>
      <c r="E1" s="60"/>
      <c r="F1" s="61"/>
      <c r="G1" s="61"/>
      <c r="H1" s="62"/>
      <c r="I1" s="63" t="s">
        <v>0</v>
      </c>
      <c r="J1" s="64"/>
    </row>
    <row r="2" spans="2:11 16339:16341" s="57" customFormat="1" ht="19.5" customHeight="1">
      <c r="C2" s="58"/>
      <c r="D2" s="65"/>
      <c r="E2" s="60"/>
      <c r="F2" s="61"/>
      <c r="G2" s="61"/>
      <c r="H2" s="62"/>
      <c r="I2" s="13">
        <v>0</v>
      </c>
      <c r="J2" s="64"/>
    </row>
    <row r="3" spans="2:11 16339:16341" s="57" customFormat="1" ht="20.25" customHeight="1">
      <c r="B3" s="66" t="s">
        <v>236</v>
      </c>
      <c r="C3" s="58"/>
      <c r="D3" s="65"/>
      <c r="E3" s="60"/>
      <c r="F3" s="61"/>
      <c r="G3" s="61"/>
      <c r="H3" s="62"/>
      <c r="I3" s="62"/>
      <c r="J3" s="64"/>
    </row>
    <row r="4" spans="2:11 16339:16341" ht="20.25">
      <c r="B4" s="67" t="s">
        <v>237</v>
      </c>
      <c r="C4" s="68"/>
      <c r="D4" s="69"/>
      <c r="E4" s="70"/>
      <c r="F4" s="70"/>
      <c r="G4" s="69"/>
      <c r="H4" s="71" t="s">
        <v>3</v>
      </c>
      <c r="I4" s="72"/>
    </row>
    <row r="5" spans="2:11 16339:16341" s="75" customFormat="1" ht="20.25" customHeight="1" thickBot="1">
      <c r="B5" s="73" t="s">
        <v>7</v>
      </c>
      <c r="C5" s="73" t="s">
        <v>238</v>
      </c>
      <c r="D5" s="73" t="s">
        <v>5</v>
      </c>
      <c r="E5" s="73" t="s">
        <v>4</v>
      </c>
      <c r="F5" s="73" t="s">
        <v>239</v>
      </c>
      <c r="G5" s="73" t="s">
        <v>240</v>
      </c>
      <c r="H5" s="73" t="s">
        <v>241</v>
      </c>
      <c r="I5" s="73" t="s">
        <v>11</v>
      </c>
      <c r="J5" s="74"/>
    </row>
    <row r="6" spans="2:11 16339:16341" s="75" customFormat="1" ht="15.75">
      <c r="B6" s="76" t="s">
        <v>242</v>
      </c>
      <c r="C6" s="77" t="s">
        <v>243</v>
      </c>
      <c r="D6" s="78" t="s">
        <v>244</v>
      </c>
      <c r="E6" s="79">
        <v>629878</v>
      </c>
      <c r="F6" s="80" t="s">
        <v>245</v>
      </c>
      <c r="G6" s="81" t="s">
        <v>246</v>
      </c>
      <c r="H6" s="82">
        <v>3768</v>
      </c>
      <c r="I6" s="83" t="str">
        <f>IF($I$2=0," ",H6*(1-$I$2))</f>
        <v xml:space="preserve"> </v>
      </c>
      <c r="J6" s="84"/>
    </row>
    <row r="7" spans="2:11 16339:16341" s="75" customFormat="1" ht="15.75">
      <c r="B7" s="85" t="s">
        <v>247</v>
      </c>
      <c r="C7" s="86" t="s">
        <v>248</v>
      </c>
      <c r="D7" s="87" t="s">
        <v>249</v>
      </c>
      <c r="E7" s="86">
        <v>298993</v>
      </c>
      <c r="F7" s="88" t="s">
        <v>250</v>
      </c>
      <c r="G7" s="89" t="s">
        <v>251</v>
      </c>
      <c r="H7" s="90">
        <v>432</v>
      </c>
      <c r="I7" s="91" t="str">
        <f t="shared" ref="I7:I41" si="0">IF($I$2=0," ",H7*(1-$I$2))</f>
        <v xml:space="preserve"> </v>
      </c>
      <c r="J7" s="84"/>
    </row>
    <row r="8" spans="2:11 16339:16341" s="75" customFormat="1" ht="15.75">
      <c r="B8" s="92" t="s">
        <v>252</v>
      </c>
      <c r="C8" s="93" t="s">
        <v>248</v>
      </c>
      <c r="D8" s="94" t="s">
        <v>253</v>
      </c>
      <c r="E8" s="95">
        <v>881538</v>
      </c>
      <c r="F8" s="96">
        <v>140</v>
      </c>
      <c r="G8" s="97" t="s">
        <v>254</v>
      </c>
      <c r="H8" s="98">
        <v>2660</v>
      </c>
      <c r="I8" s="98" t="str">
        <f t="shared" si="0"/>
        <v xml:space="preserve"> </v>
      </c>
      <c r="J8" s="84"/>
    </row>
    <row r="9" spans="2:11 16339:16341" s="75" customFormat="1" ht="15.75">
      <c r="B9" s="99" t="s">
        <v>255</v>
      </c>
      <c r="C9" s="77" t="s">
        <v>256</v>
      </c>
      <c r="D9" s="100" t="s">
        <v>257</v>
      </c>
      <c r="E9" s="101">
        <v>308831</v>
      </c>
      <c r="F9" s="102" t="s">
        <v>258</v>
      </c>
      <c r="G9" s="103" t="s">
        <v>259</v>
      </c>
      <c r="H9" s="104">
        <v>1387</v>
      </c>
      <c r="I9" s="104" t="str">
        <f t="shared" si="0"/>
        <v xml:space="preserve"> </v>
      </c>
      <c r="J9" s="84"/>
    </row>
    <row r="10" spans="2:11 16339:16341" s="75" customFormat="1" ht="15.75">
      <c r="B10" s="105" t="s">
        <v>255</v>
      </c>
      <c r="C10" s="106" t="s">
        <v>256</v>
      </c>
      <c r="D10" s="107" t="s">
        <v>260</v>
      </c>
      <c r="E10" s="108">
        <v>668200</v>
      </c>
      <c r="F10" s="109" t="s">
        <v>261</v>
      </c>
      <c r="G10" s="110" t="s">
        <v>259</v>
      </c>
      <c r="H10" s="111">
        <v>1365</v>
      </c>
      <c r="I10" s="111" t="str">
        <f t="shared" si="0"/>
        <v xml:space="preserve"> </v>
      </c>
      <c r="J10" s="84"/>
      <c r="XDK10" s="112"/>
    </row>
    <row r="11" spans="2:11 16339:16341" s="75" customFormat="1" ht="15.75">
      <c r="B11" s="105" t="s">
        <v>255</v>
      </c>
      <c r="C11" s="106" t="s">
        <v>262</v>
      </c>
      <c r="D11" s="107" t="s">
        <v>263</v>
      </c>
      <c r="E11" s="108">
        <v>396741</v>
      </c>
      <c r="F11" s="109" t="s">
        <v>264</v>
      </c>
      <c r="G11" s="110" t="s">
        <v>265</v>
      </c>
      <c r="H11" s="111">
        <v>1931</v>
      </c>
      <c r="I11" s="111" t="str">
        <f t="shared" si="0"/>
        <v xml:space="preserve"> </v>
      </c>
      <c r="J11" s="84"/>
      <c r="XDK11" s="112"/>
    </row>
    <row r="12" spans="2:11 16339:16341" s="75" customFormat="1" ht="15.75">
      <c r="B12" s="113" t="s">
        <v>266</v>
      </c>
      <c r="C12" s="114" t="s">
        <v>267</v>
      </c>
      <c r="D12" s="87" t="s">
        <v>268</v>
      </c>
      <c r="E12" s="86">
        <v>249003</v>
      </c>
      <c r="F12" s="88" t="s">
        <v>269</v>
      </c>
      <c r="G12" s="89" t="s">
        <v>254</v>
      </c>
      <c r="H12" s="91">
        <v>2186</v>
      </c>
      <c r="I12" s="91" t="str">
        <f t="shared" si="0"/>
        <v xml:space="preserve"> </v>
      </c>
      <c r="J12" s="115"/>
      <c r="XDK12" s="112"/>
    </row>
    <row r="13" spans="2:11 16339:16341" s="75" customFormat="1" ht="15.75">
      <c r="B13" s="105" t="s">
        <v>266</v>
      </c>
      <c r="C13" s="106" t="s">
        <v>267</v>
      </c>
      <c r="D13" s="107" t="s">
        <v>270</v>
      </c>
      <c r="E13" s="108">
        <v>143659</v>
      </c>
      <c r="F13" s="109">
        <v>174</v>
      </c>
      <c r="G13" s="110" t="s">
        <v>271</v>
      </c>
      <c r="H13" s="111">
        <v>4665</v>
      </c>
      <c r="I13" s="111" t="str">
        <f t="shared" si="0"/>
        <v xml:space="preserve"> </v>
      </c>
      <c r="J13" s="115"/>
      <c r="XDM13" s="112"/>
    </row>
    <row r="14" spans="2:11 16339:16341" ht="15.75">
      <c r="B14" s="105" t="s">
        <v>266</v>
      </c>
      <c r="C14" s="106" t="s">
        <v>267</v>
      </c>
      <c r="D14" s="107" t="s">
        <v>272</v>
      </c>
      <c r="E14" s="108">
        <v>825919</v>
      </c>
      <c r="F14" s="109" t="s">
        <v>273</v>
      </c>
      <c r="G14" s="110" t="s">
        <v>254</v>
      </c>
      <c r="H14" s="111">
        <v>1030</v>
      </c>
      <c r="I14" s="111" t="str">
        <f t="shared" si="0"/>
        <v xml:space="preserve"> </v>
      </c>
      <c r="J14" s="115"/>
      <c r="K14" s="75"/>
      <c r="XDM14" s="112"/>
    </row>
    <row r="15" spans="2:11 16339:16341" ht="15.75">
      <c r="B15" s="105" t="s">
        <v>266</v>
      </c>
      <c r="C15" s="106" t="s">
        <v>267</v>
      </c>
      <c r="D15" s="107" t="s">
        <v>274</v>
      </c>
      <c r="E15" s="108">
        <v>420813</v>
      </c>
      <c r="F15" s="109">
        <v>150</v>
      </c>
      <c r="G15" s="110" t="s">
        <v>254</v>
      </c>
      <c r="H15" s="111">
        <v>1299</v>
      </c>
      <c r="I15" s="111" t="str">
        <f t="shared" si="0"/>
        <v xml:space="preserve"> </v>
      </c>
      <c r="J15" s="115"/>
      <c r="K15" s="75"/>
      <c r="XDM15" s="112"/>
    </row>
    <row r="16" spans="2:11 16339:16341" ht="15.75">
      <c r="B16" s="105" t="s">
        <v>266</v>
      </c>
      <c r="C16" s="106" t="s">
        <v>267</v>
      </c>
      <c r="D16" s="107" t="s">
        <v>275</v>
      </c>
      <c r="E16" s="108">
        <v>892903</v>
      </c>
      <c r="F16" s="109">
        <v>158</v>
      </c>
      <c r="G16" s="110" t="s">
        <v>254</v>
      </c>
      <c r="H16" s="111">
        <v>1546</v>
      </c>
      <c r="I16" s="111" t="str">
        <f t="shared" si="0"/>
        <v xml:space="preserve"> </v>
      </c>
      <c r="J16" s="115"/>
      <c r="K16" s="75"/>
      <c r="XDM16" s="112"/>
    </row>
    <row r="17" spans="2:11 16341:16341" ht="15.75">
      <c r="B17" s="105" t="s">
        <v>266</v>
      </c>
      <c r="C17" s="106" t="s">
        <v>267</v>
      </c>
      <c r="D17" s="107" t="s">
        <v>276</v>
      </c>
      <c r="E17" s="108">
        <v>229101</v>
      </c>
      <c r="F17" s="109">
        <v>164</v>
      </c>
      <c r="G17" s="110" t="s">
        <v>254</v>
      </c>
      <c r="H17" s="111">
        <v>1915</v>
      </c>
      <c r="I17" s="111" t="str">
        <f t="shared" si="0"/>
        <v xml:space="preserve"> </v>
      </c>
      <c r="J17" s="115"/>
      <c r="K17" s="75"/>
      <c r="XDM17" s="112"/>
    </row>
    <row r="18" spans="2:11 16341:16341" ht="15.75">
      <c r="B18" s="116" t="s">
        <v>266</v>
      </c>
      <c r="C18" s="108" t="s">
        <v>267</v>
      </c>
      <c r="D18" s="107" t="s">
        <v>277</v>
      </c>
      <c r="E18" s="108">
        <v>364636</v>
      </c>
      <c r="F18" s="109" t="s">
        <v>269</v>
      </c>
      <c r="G18" s="110" t="s">
        <v>254</v>
      </c>
      <c r="H18" s="111">
        <v>2170</v>
      </c>
      <c r="I18" s="111" t="str">
        <f t="shared" si="0"/>
        <v xml:space="preserve"> </v>
      </c>
      <c r="J18" s="115"/>
      <c r="K18" s="75"/>
      <c r="XDM18" s="112"/>
    </row>
    <row r="19" spans="2:11 16341:16341" ht="15.75">
      <c r="B19" s="105" t="s">
        <v>266</v>
      </c>
      <c r="C19" s="106" t="s">
        <v>278</v>
      </c>
      <c r="D19" s="107" t="s">
        <v>279</v>
      </c>
      <c r="E19" s="108">
        <v>275224</v>
      </c>
      <c r="F19" s="109">
        <v>168</v>
      </c>
      <c r="G19" s="110" t="s">
        <v>254</v>
      </c>
      <c r="H19" s="111">
        <v>5221</v>
      </c>
      <c r="I19" s="111" t="str">
        <f t="shared" si="0"/>
        <v xml:space="preserve"> </v>
      </c>
      <c r="J19" s="115"/>
      <c r="K19" s="75"/>
      <c r="XDM19" s="112"/>
    </row>
    <row r="20" spans="2:11 16341:16341" ht="15.75">
      <c r="B20" s="99" t="s">
        <v>280</v>
      </c>
      <c r="C20" s="77" t="s">
        <v>267</v>
      </c>
      <c r="D20" s="100" t="s">
        <v>281</v>
      </c>
      <c r="E20" s="101">
        <v>908618</v>
      </c>
      <c r="F20" s="117" t="s">
        <v>269</v>
      </c>
      <c r="G20" s="103" t="s">
        <v>254</v>
      </c>
      <c r="H20" s="104">
        <v>2405</v>
      </c>
      <c r="I20" s="118" t="str">
        <f t="shared" si="0"/>
        <v xml:space="preserve"> </v>
      </c>
      <c r="J20" s="115"/>
      <c r="K20" s="75"/>
      <c r="XDM20" s="112"/>
    </row>
    <row r="21" spans="2:11 16341:16341" ht="15.75">
      <c r="B21" s="105" t="s">
        <v>280</v>
      </c>
      <c r="C21" s="106" t="s">
        <v>267</v>
      </c>
      <c r="D21" s="107" t="s">
        <v>282</v>
      </c>
      <c r="E21" s="108">
        <v>236088</v>
      </c>
      <c r="F21" s="119" t="s">
        <v>283</v>
      </c>
      <c r="G21" s="110" t="s">
        <v>271</v>
      </c>
      <c r="H21" s="111">
        <v>4898</v>
      </c>
      <c r="I21" s="111" t="str">
        <f t="shared" si="0"/>
        <v xml:space="preserve"> </v>
      </c>
      <c r="J21" s="115"/>
      <c r="K21" s="75"/>
      <c r="XDM21" s="112"/>
    </row>
    <row r="22" spans="2:11 16341:16341" ht="15.75">
      <c r="B22" s="105" t="s">
        <v>280</v>
      </c>
      <c r="C22" s="106" t="s">
        <v>267</v>
      </c>
      <c r="D22" s="107" t="s">
        <v>284</v>
      </c>
      <c r="E22" s="108">
        <v>812756</v>
      </c>
      <c r="F22" s="119">
        <v>158</v>
      </c>
      <c r="G22" s="110" t="s">
        <v>254</v>
      </c>
      <c r="H22" s="111">
        <v>1701</v>
      </c>
      <c r="I22" s="111"/>
      <c r="J22" s="115" t="s">
        <v>285</v>
      </c>
      <c r="K22" s="75"/>
      <c r="XDM22" s="112"/>
    </row>
    <row r="23" spans="2:11 16341:16341" ht="15.75">
      <c r="B23" s="105" t="s">
        <v>280</v>
      </c>
      <c r="C23" s="106" t="s">
        <v>267</v>
      </c>
      <c r="D23" s="107" t="s">
        <v>286</v>
      </c>
      <c r="E23" s="108">
        <v>121982</v>
      </c>
      <c r="F23" s="119" t="s">
        <v>269</v>
      </c>
      <c r="G23" s="110" t="s">
        <v>254</v>
      </c>
      <c r="H23" s="111">
        <v>2387</v>
      </c>
      <c r="I23" s="111"/>
      <c r="J23" s="115" t="s">
        <v>287</v>
      </c>
      <c r="K23" s="75"/>
      <c r="XDM23" s="112"/>
    </row>
    <row r="24" spans="2:11 16341:16341" ht="15.75">
      <c r="B24" s="92" t="s">
        <v>288</v>
      </c>
      <c r="C24" s="93" t="s">
        <v>248</v>
      </c>
      <c r="D24" s="94" t="s">
        <v>289</v>
      </c>
      <c r="E24" s="95">
        <v>109683</v>
      </c>
      <c r="F24" s="96" t="s">
        <v>290</v>
      </c>
      <c r="G24" s="97" t="s">
        <v>291</v>
      </c>
      <c r="H24" s="98">
        <v>2660</v>
      </c>
      <c r="I24" s="98" t="str">
        <f t="shared" si="0"/>
        <v xml:space="preserve"> </v>
      </c>
      <c r="J24" s="115"/>
      <c r="K24" s="75"/>
      <c r="XDM24" s="112"/>
    </row>
    <row r="25" spans="2:11 16341:16341" ht="15.75">
      <c r="B25" s="105" t="s">
        <v>288</v>
      </c>
      <c r="C25" s="106" t="s">
        <v>267</v>
      </c>
      <c r="D25" s="107" t="s">
        <v>292</v>
      </c>
      <c r="E25" s="108">
        <v>110259</v>
      </c>
      <c r="F25" s="109" t="s">
        <v>293</v>
      </c>
      <c r="G25" s="110" t="s">
        <v>271</v>
      </c>
      <c r="H25" s="111">
        <v>2503</v>
      </c>
      <c r="I25" s="111" t="str">
        <f t="shared" si="0"/>
        <v xml:space="preserve"> </v>
      </c>
      <c r="J25" s="115"/>
      <c r="K25" s="75"/>
      <c r="XDM25" s="112"/>
    </row>
    <row r="26" spans="2:11 16341:16341" ht="15.75">
      <c r="B26" s="105" t="s">
        <v>288</v>
      </c>
      <c r="C26" s="106" t="s">
        <v>267</v>
      </c>
      <c r="D26" s="107" t="s">
        <v>294</v>
      </c>
      <c r="E26" s="108">
        <v>109093</v>
      </c>
      <c r="F26" s="109">
        <v>153</v>
      </c>
      <c r="G26" s="110" t="s">
        <v>259</v>
      </c>
      <c r="H26" s="111">
        <v>3136</v>
      </c>
      <c r="I26" s="111" t="str">
        <f t="shared" si="0"/>
        <v xml:space="preserve"> </v>
      </c>
      <c r="J26" s="115"/>
      <c r="K26" s="75"/>
      <c r="XDM26" s="112"/>
    </row>
    <row r="27" spans="2:11 16341:16341" ht="15.75">
      <c r="B27" s="105" t="s">
        <v>288</v>
      </c>
      <c r="C27" s="106" t="s">
        <v>267</v>
      </c>
      <c r="D27" s="107" t="s">
        <v>295</v>
      </c>
      <c r="E27" s="108">
        <v>110510</v>
      </c>
      <c r="F27" s="109">
        <v>161</v>
      </c>
      <c r="G27" s="110" t="s">
        <v>259</v>
      </c>
      <c r="H27" s="111">
        <v>2413</v>
      </c>
      <c r="I27" s="111" t="str">
        <f t="shared" si="0"/>
        <v xml:space="preserve"> </v>
      </c>
      <c r="J27" s="115"/>
      <c r="K27" s="75"/>
      <c r="XDM27" s="112"/>
    </row>
    <row r="28" spans="2:11 16341:16341" ht="15.75">
      <c r="B28" s="105" t="s">
        <v>288</v>
      </c>
      <c r="C28" s="106" t="s">
        <v>267</v>
      </c>
      <c r="D28" s="107" t="s">
        <v>296</v>
      </c>
      <c r="E28" s="108">
        <v>109723</v>
      </c>
      <c r="F28" s="109">
        <v>166</v>
      </c>
      <c r="G28" s="110" t="s">
        <v>259</v>
      </c>
      <c r="H28" s="111">
        <v>4695</v>
      </c>
      <c r="I28" s="111" t="str">
        <f t="shared" si="0"/>
        <v xml:space="preserve"> </v>
      </c>
      <c r="J28" s="115"/>
      <c r="K28" s="75"/>
      <c r="XDM28" s="112"/>
    </row>
    <row r="29" spans="2:11 16341:16341" ht="14.45" customHeight="1">
      <c r="B29" s="105" t="s">
        <v>288</v>
      </c>
      <c r="C29" s="106" t="s">
        <v>243</v>
      </c>
      <c r="D29" s="107" t="s">
        <v>297</v>
      </c>
      <c r="E29" s="108">
        <v>982123</v>
      </c>
      <c r="F29" s="109">
        <v>154</v>
      </c>
      <c r="G29" s="110" t="s">
        <v>254</v>
      </c>
      <c r="H29" s="111">
        <v>3609</v>
      </c>
      <c r="I29" s="111" t="str">
        <f t="shared" si="0"/>
        <v xml:space="preserve"> </v>
      </c>
      <c r="J29" s="115"/>
      <c r="K29" s="75"/>
      <c r="XDM29" s="112"/>
    </row>
    <row r="30" spans="2:11 16341:16341" ht="15.75">
      <c r="B30" s="105" t="s">
        <v>288</v>
      </c>
      <c r="C30" s="106" t="s">
        <v>278</v>
      </c>
      <c r="D30" s="107" t="s">
        <v>298</v>
      </c>
      <c r="E30" s="108">
        <v>355963</v>
      </c>
      <c r="F30" s="109">
        <v>160</v>
      </c>
      <c r="G30" s="110" t="s">
        <v>254</v>
      </c>
      <c r="H30" s="111">
        <v>5169</v>
      </c>
      <c r="I30" s="111" t="str">
        <f t="shared" si="0"/>
        <v xml:space="preserve"> </v>
      </c>
      <c r="J30" s="115"/>
      <c r="K30" s="75"/>
      <c r="XDM30" s="112"/>
    </row>
    <row r="31" spans="2:11 16341:16341" ht="15.75">
      <c r="B31" s="99" t="s">
        <v>299</v>
      </c>
      <c r="C31" s="77" t="s">
        <v>300</v>
      </c>
      <c r="D31" s="100" t="s">
        <v>301</v>
      </c>
      <c r="E31" s="101">
        <v>109421</v>
      </c>
      <c r="F31" s="102">
        <v>173</v>
      </c>
      <c r="G31" s="103" t="s">
        <v>302</v>
      </c>
      <c r="H31" s="104">
        <v>3652</v>
      </c>
      <c r="I31" s="104" t="str">
        <f t="shared" si="0"/>
        <v xml:space="preserve"> </v>
      </c>
      <c r="J31" s="115"/>
      <c r="K31" s="75"/>
      <c r="XDM31" s="112"/>
    </row>
    <row r="32" spans="2:11 16341:16341" ht="15.75">
      <c r="B32" s="113" t="s">
        <v>303</v>
      </c>
      <c r="C32" s="114" t="s">
        <v>248</v>
      </c>
      <c r="D32" s="87" t="s">
        <v>304</v>
      </c>
      <c r="E32" s="86">
        <v>109142</v>
      </c>
      <c r="F32" s="88">
        <v>135</v>
      </c>
      <c r="G32" s="89" t="s">
        <v>254</v>
      </c>
      <c r="H32" s="91">
        <v>1875</v>
      </c>
      <c r="I32" s="91" t="str">
        <f t="shared" si="0"/>
        <v xml:space="preserve"> </v>
      </c>
      <c r="J32" s="115"/>
      <c r="K32" s="75"/>
      <c r="XDM32" s="112"/>
    </row>
    <row r="33" spans="2:11 16341:16341" ht="15.75">
      <c r="B33" s="105" t="s">
        <v>303</v>
      </c>
      <c r="C33" s="106" t="s">
        <v>248</v>
      </c>
      <c r="D33" s="107" t="s">
        <v>305</v>
      </c>
      <c r="E33" s="108">
        <v>110650</v>
      </c>
      <c r="F33" s="109">
        <v>126</v>
      </c>
      <c r="G33" s="110" t="s">
        <v>254</v>
      </c>
      <c r="H33" s="111">
        <v>1191</v>
      </c>
      <c r="I33" s="111" t="str">
        <f t="shared" si="0"/>
        <v xml:space="preserve"> </v>
      </c>
      <c r="J33" s="115"/>
      <c r="K33" s="75"/>
      <c r="XDM33" s="112"/>
    </row>
    <row r="34" spans="2:11 16341:16341" ht="15.75">
      <c r="B34" s="105" t="s">
        <v>303</v>
      </c>
      <c r="C34" s="106" t="s">
        <v>267</v>
      </c>
      <c r="D34" s="107" t="s">
        <v>306</v>
      </c>
      <c r="E34" s="108">
        <v>110062</v>
      </c>
      <c r="F34" s="109" t="s">
        <v>307</v>
      </c>
      <c r="G34" s="110" t="s">
        <v>254</v>
      </c>
      <c r="H34" s="111">
        <v>1787</v>
      </c>
      <c r="I34" s="111" t="str">
        <f t="shared" si="0"/>
        <v xml:space="preserve"> </v>
      </c>
      <c r="J34" s="115"/>
      <c r="K34" s="75"/>
      <c r="XDM34" s="112"/>
    </row>
    <row r="35" spans="2:11 16341:16341" ht="15.75">
      <c r="B35" s="105" t="s">
        <v>303</v>
      </c>
      <c r="C35" s="106" t="s">
        <v>267</v>
      </c>
      <c r="D35" s="107" t="s">
        <v>308</v>
      </c>
      <c r="E35" s="108">
        <v>110132</v>
      </c>
      <c r="F35" s="109" t="s">
        <v>309</v>
      </c>
      <c r="G35" s="110" t="s">
        <v>254</v>
      </c>
      <c r="H35" s="111">
        <v>1721</v>
      </c>
      <c r="I35" s="111" t="str">
        <f t="shared" si="0"/>
        <v xml:space="preserve"> </v>
      </c>
      <c r="J35" s="115"/>
      <c r="K35" s="75"/>
      <c r="XDM35" s="112"/>
    </row>
    <row r="36" spans="2:11 16341:16341" ht="15.75">
      <c r="B36" s="105" t="s">
        <v>303</v>
      </c>
      <c r="C36" s="108" t="s">
        <v>267</v>
      </c>
      <c r="D36" s="107" t="s">
        <v>310</v>
      </c>
      <c r="E36" s="108">
        <v>109374</v>
      </c>
      <c r="F36" s="109">
        <v>164</v>
      </c>
      <c r="G36" s="110" t="s">
        <v>259</v>
      </c>
      <c r="H36" s="111">
        <v>2186</v>
      </c>
      <c r="I36" s="111" t="str">
        <f t="shared" si="0"/>
        <v xml:space="preserve"> </v>
      </c>
      <c r="J36" s="115"/>
      <c r="K36" s="75"/>
      <c r="XDM36" s="112"/>
    </row>
    <row r="37" spans="2:11 16341:16341" ht="15.75">
      <c r="B37" s="105" t="s">
        <v>303</v>
      </c>
      <c r="C37" s="106" t="s">
        <v>267</v>
      </c>
      <c r="D37" s="107" t="s">
        <v>311</v>
      </c>
      <c r="E37" s="108">
        <v>110013</v>
      </c>
      <c r="F37" s="109" t="s">
        <v>312</v>
      </c>
      <c r="G37" s="110" t="s">
        <v>246</v>
      </c>
      <c r="H37" s="111">
        <v>2349</v>
      </c>
      <c r="I37" s="111" t="str">
        <f t="shared" si="0"/>
        <v xml:space="preserve"> </v>
      </c>
      <c r="J37" s="115"/>
      <c r="K37" s="75"/>
      <c r="XDM37" s="112"/>
    </row>
    <row r="38" spans="2:11 16341:16341" ht="15.75">
      <c r="B38" s="105" t="s">
        <v>303</v>
      </c>
      <c r="C38" s="106" t="s">
        <v>313</v>
      </c>
      <c r="D38" s="107" t="s">
        <v>314</v>
      </c>
      <c r="E38" s="108">
        <v>110257</v>
      </c>
      <c r="F38" s="109">
        <v>176</v>
      </c>
      <c r="G38" s="110" t="s">
        <v>259</v>
      </c>
      <c r="H38" s="111">
        <v>4886</v>
      </c>
      <c r="I38" s="111" t="str">
        <f t="shared" si="0"/>
        <v xml:space="preserve"> </v>
      </c>
      <c r="J38" s="115"/>
      <c r="K38" s="75"/>
      <c r="XDM38" s="112"/>
    </row>
    <row r="39" spans="2:11 16341:16341" ht="15.75">
      <c r="B39" s="105" t="s">
        <v>303</v>
      </c>
      <c r="C39" s="106" t="s">
        <v>256</v>
      </c>
      <c r="D39" s="107" t="s">
        <v>315</v>
      </c>
      <c r="E39" s="108">
        <v>109668</v>
      </c>
      <c r="F39" s="109" t="s">
        <v>258</v>
      </c>
      <c r="G39" s="110" t="s">
        <v>254</v>
      </c>
      <c r="H39" s="111">
        <v>1564</v>
      </c>
      <c r="I39" s="111" t="str">
        <f t="shared" si="0"/>
        <v xml:space="preserve"> </v>
      </c>
      <c r="J39" s="115"/>
      <c r="K39" s="75"/>
      <c r="XDM39" s="112"/>
    </row>
    <row r="40" spans="2:11 16341:16341" ht="15.75">
      <c r="B40" s="105" t="s">
        <v>303</v>
      </c>
      <c r="C40" s="106" t="s">
        <v>256</v>
      </c>
      <c r="D40" s="107" t="s">
        <v>316</v>
      </c>
      <c r="E40" s="108">
        <v>110142</v>
      </c>
      <c r="F40" s="109">
        <v>168</v>
      </c>
      <c r="G40" s="110" t="s">
        <v>259</v>
      </c>
      <c r="H40" s="111">
        <v>2349</v>
      </c>
      <c r="I40" s="111" t="str">
        <f t="shared" si="0"/>
        <v xml:space="preserve"> </v>
      </c>
      <c r="J40" s="115"/>
      <c r="K40" s="75"/>
      <c r="XDM40" s="112"/>
    </row>
    <row r="41" spans="2:11 16341:16341" ht="15.75">
      <c r="B41" s="92" t="s">
        <v>317</v>
      </c>
      <c r="C41" s="93" t="s">
        <v>267</v>
      </c>
      <c r="D41" s="94" t="s">
        <v>318</v>
      </c>
      <c r="E41" s="95">
        <v>519331</v>
      </c>
      <c r="F41" s="96">
        <v>168</v>
      </c>
      <c r="G41" s="97" t="s">
        <v>254</v>
      </c>
      <c r="H41" s="98">
        <v>2379</v>
      </c>
      <c r="I41" s="98" t="str">
        <f t="shared" si="0"/>
        <v xml:space="preserve"> </v>
      </c>
      <c r="J41" s="115"/>
      <c r="K41" s="75"/>
      <c r="XDM41" s="112"/>
    </row>
    <row r="42" spans="2:11 16341:16341" ht="16.5" thickBot="1">
      <c r="J42" s="115"/>
      <c r="XDM42" s="112"/>
    </row>
    <row r="43" spans="2:11 16341:16341" ht="15.75">
      <c r="B43" s="125" t="s">
        <v>319</v>
      </c>
      <c r="C43" s="126"/>
      <c r="D43" s="127"/>
      <c r="E43" s="127"/>
      <c r="F43" s="128"/>
      <c r="G43" s="129"/>
      <c r="H43" s="129"/>
      <c r="I43" s="130"/>
    </row>
    <row r="44" spans="2:11 16341:16341" ht="15.75">
      <c r="B44" s="131" t="s">
        <v>195</v>
      </c>
      <c r="C44" s="132"/>
      <c r="D44" s="133"/>
      <c r="E44" s="133"/>
      <c r="F44" s="134"/>
      <c r="G44" s="135"/>
      <c r="H44" s="135"/>
      <c r="I44" s="136"/>
    </row>
    <row r="45" spans="2:11 16341:16341" ht="16.5" thickBot="1">
      <c r="B45" s="137" t="s">
        <v>320</v>
      </c>
      <c r="C45" s="138"/>
      <c r="D45" s="139"/>
      <c r="E45" s="140" t="s">
        <v>321</v>
      </c>
      <c r="F45" s="141"/>
      <c r="G45" s="141"/>
      <c r="H45" s="141"/>
      <c r="I45" s="142"/>
    </row>
  </sheetData>
  <autoFilter ref="B5:I45" xr:uid="{00000000-0001-0000-0000-000000000000}"/>
  <pageMargins left="0.7" right="0.7" top="0.75" bottom="0.75" header="0.3" footer="0.3"/>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F16EBECE67B4AA2186EEA4E233499" ma:contentTypeVersion="19" ma:contentTypeDescription="Create a new document." ma:contentTypeScope="" ma:versionID="00d4844378cc8bc7eaa1c153a3d45537">
  <xsd:schema xmlns:xsd="http://www.w3.org/2001/XMLSchema" xmlns:xs="http://www.w3.org/2001/XMLSchema" xmlns:p="http://schemas.microsoft.com/office/2006/metadata/properties" xmlns:ns2="71fef6e4-fdbb-4156-9ba0-3d3b69c52eb6" xmlns:ns3="cf7857df-4f89-4a4c-bc79-df211bd3ee1b" targetNamespace="http://schemas.microsoft.com/office/2006/metadata/properties" ma:root="true" ma:fieldsID="b8c8cb55c1978469788a8a596c1c7c80" ns2:_="" ns3:_="">
    <xsd:import namespace="71fef6e4-fdbb-4156-9ba0-3d3b69c52eb6"/>
    <xsd:import namespace="cf7857df-4f89-4a4c-bc79-df211bd3ee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ef6e4-fdbb-4156-9ba0-3d3b69c52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aec4aeb-d159-410d-8e29-7b8081bc29f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7857df-4f89-4a4c-bc79-df211bd3ee1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3074719-01fd-4af3-8e03-a0b31510d336}" ma:internalName="TaxCatchAll" ma:showField="CatchAllData" ma:web="cf7857df-4f89-4a4c-bc79-df211bd3ee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f7857df-4f89-4a4c-bc79-df211bd3ee1b" xsi:nil="true"/>
    <lcf76f155ced4ddcb4097134ff3c332f xmlns="71fef6e4-fdbb-4156-9ba0-3d3b69c52e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E39CAC-FCE6-4AF1-8BC9-B27AAE0F1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ef6e4-fdbb-4156-9ba0-3d3b69c52eb6"/>
    <ds:schemaRef ds:uri="cf7857df-4f89-4a4c-bc79-df211bd3e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FBEB86-49ED-44E8-A2A7-0C33185EA49B}">
  <ds:schemaRefs>
    <ds:schemaRef ds:uri="http://schemas.microsoft.com/sharepoint/v3/contenttype/forms"/>
  </ds:schemaRefs>
</ds:datastoreItem>
</file>

<file path=customXml/itemProps3.xml><?xml version="1.0" encoding="utf-8"?>
<ds:datastoreItem xmlns:ds="http://schemas.openxmlformats.org/officeDocument/2006/customXml" ds:itemID="{5D043277-76D5-4C34-A55B-0F2551201784}">
  <ds:schemaRefs>
    <ds:schemaRef ds:uri="http://schemas.microsoft.com/office/2006/metadata/properties"/>
    <ds:schemaRef ds:uri="http://schemas.microsoft.com/office/infopath/2007/PartnerControls"/>
    <ds:schemaRef ds:uri="cf7857df-4f89-4a4c-bc79-df211bd3ee1b"/>
    <ds:schemaRef ds:uri="71fef6e4-fdbb-4156-9ba0-3d3b69c52e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MI NEW</vt:lpstr>
      <vt:lpstr>MI RMX</vt:lpstr>
      <vt:lpstr>MILITARY</vt:lpstr>
      <vt:lpstr>'MI NEW'!Print_Area</vt:lpstr>
      <vt:lpstr>'MI RMX'!Print_Area</vt:lpstr>
      <vt:lpstr>'MI NEW'!Print_Titles</vt:lpstr>
      <vt:lpstr>'MI RMX'!Print_Titles</vt:lpstr>
      <vt:lpstr>MILITARY!Print_Titles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Kvarnerud</dc:creator>
  <cp:keywords/>
  <dc:description/>
  <cp:lastModifiedBy>Kontturi Leila</cp:lastModifiedBy>
  <cp:revision/>
  <dcterms:created xsi:type="dcterms:W3CDTF">2026-04-14T11:33:55Z</dcterms:created>
  <dcterms:modified xsi:type="dcterms:W3CDTF">2026-04-27T07:18:48Z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e9a456-2778-4ca9-be06-1190b1e1118a_Enabled">
    <vt:lpwstr>true</vt:lpwstr>
  </property>
  <property fmtid="{D5CDD505-2E9C-101B-9397-08002B2CF9AE}" pid="3" name="MSIP_Label_09e9a456-2778-4ca9-be06-1190b1e1118a_SetDate">
    <vt:lpwstr>2026-04-14T11:44:07Z</vt:lpwstr>
  </property>
  <property fmtid="{D5CDD505-2E9C-101B-9397-08002B2CF9AE}" pid="4" name="MSIP_Label_09e9a456-2778-4ca9-be06-1190b1e1118a_Method">
    <vt:lpwstr>Standard</vt:lpwstr>
  </property>
  <property fmtid="{D5CDD505-2E9C-101B-9397-08002B2CF9AE}" pid="5" name="MSIP_Label_09e9a456-2778-4ca9-be06-1190b1e1118a_Name">
    <vt:lpwstr>D3</vt:lpwstr>
  </property>
  <property fmtid="{D5CDD505-2E9C-101B-9397-08002B2CF9AE}" pid="6" name="MSIP_Label_09e9a456-2778-4ca9-be06-1190b1e1118a_SiteId">
    <vt:lpwstr>658ba197-6c73-4fea-91bd-1c7d8de6bf2c</vt:lpwstr>
  </property>
  <property fmtid="{D5CDD505-2E9C-101B-9397-08002B2CF9AE}" pid="7" name="MSIP_Label_09e9a456-2778-4ca9-be06-1190b1e1118a_ActionId">
    <vt:lpwstr>b97adbbb-0afc-4f06-b323-36852af18807</vt:lpwstr>
  </property>
  <property fmtid="{D5CDD505-2E9C-101B-9397-08002B2CF9AE}" pid="8" name="MSIP_Label_09e9a456-2778-4ca9-be06-1190b1e1118a_ContentBits">
    <vt:lpwstr>0</vt:lpwstr>
  </property>
  <property fmtid="{D5CDD505-2E9C-101B-9397-08002B2CF9AE}" pid="9" name="MSIP_Label_09e9a456-2778-4ca9-be06-1190b1e1118a_Tag">
    <vt:lpwstr>10, 3, 0, 1</vt:lpwstr>
  </property>
  <property fmtid="{D5CDD505-2E9C-101B-9397-08002B2CF9AE}" pid="10" name="ContentTypeId">
    <vt:lpwstr>0x010100C64F16EBECE67B4AA2186EEA4E233499</vt:lpwstr>
  </property>
  <property fmtid="{D5CDD505-2E9C-101B-9397-08002B2CF9AE}" pid="11" name="MediaServiceImageTags">
    <vt:lpwstr/>
  </property>
</Properties>
</file>